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NEACION\Desktop\PAAD 2024 PARA INSTITUTO\PAAD SIDIFEN 2024\"/>
    </mc:Choice>
  </mc:AlternateContent>
  <bookViews>
    <workbookView xWindow="0" yWindow="0" windowWidth="28800" windowHeight="124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9" i="1" l="1"/>
  <c r="X102" i="1"/>
  <c r="X101" i="1" s="1"/>
  <c r="X100" i="1" s="1"/>
  <c r="X99" i="1" s="1"/>
  <c r="V101" i="1" l="1"/>
  <c r="V100" i="1" s="1"/>
  <c r="AF101" i="1"/>
  <c r="AF100" i="1" s="1"/>
  <c r="K102" i="1"/>
  <c r="K101" i="1" s="1"/>
  <c r="K100" i="1" s="1"/>
  <c r="K99" i="1" s="1"/>
  <c r="L102" i="1"/>
  <c r="L101" i="1" s="1"/>
  <c r="L100" i="1" s="1"/>
  <c r="M102" i="1"/>
  <c r="M101" i="1" s="1"/>
  <c r="M100" i="1" s="1"/>
  <c r="M99" i="1" s="1"/>
  <c r="N102" i="1"/>
  <c r="N101" i="1" s="1"/>
  <c r="N100" i="1" s="1"/>
  <c r="O102" i="1"/>
  <c r="O101" i="1" s="1"/>
  <c r="O100" i="1" s="1"/>
  <c r="O99" i="1" s="1"/>
  <c r="P102" i="1"/>
  <c r="P101" i="1" s="1"/>
  <c r="P100" i="1" s="1"/>
  <c r="Q102" i="1"/>
  <c r="Q101" i="1" s="1"/>
  <c r="Q100" i="1" s="1"/>
  <c r="Q99" i="1" s="1"/>
  <c r="R102" i="1"/>
  <c r="R101" i="1" s="1"/>
  <c r="R100" i="1" s="1"/>
  <c r="S102" i="1"/>
  <c r="S101" i="1" s="1"/>
  <c r="S100" i="1" s="1"/>
  <c r="S99" i="1" s="1"/>
  <c r="U102" i="1"/>
  <c r="U101" i="1" s="1"/>
  <c r="U100" i="1" s="1"/>
  <c r="U99" i="1" s="1"/>
  <c r="V102" i="1"/>
  <c r="Y102" i="1"/>
  <c r="Y101" i="1" s="1"/>
  <c r="Y100" i="1" s="1"/>
  <c r="Y99" i="1" s="1"/>
  <c r="Z102" i="1"/>
  <c r="Z101" i="1" s="1"/>
  <c r="Z100" i="1" s="1"/>
  <c r="AA102" i="1"/>
  <c r="AA101" i="1" s="1"/>
  <c r="AA100" i="1" s="1"/>
  <c r="AA99" i="1" s="1"/>
  <c r="AB102" i="1"/>
  <c r="AB101" i="1" s="1"/>
  <c r="AB100" i="1" s="1"/>
  <c r="AC102" i="1"/>
  <c r="AC101" i="1" s="1"/>
  <c r="AC100" i="1" s="1"/>
  <c r="AC99" i="1" s="1"/>
  <c r="AD102" i="1"/>
  <c r="AD101" i="1" s="1"/>
  <c r="AD100" i="1" s="1"/>
  <c r="AE102" i="1"/>
  <c r="AE101" i="1" s="1"/>
  <c r="AE100" i="1" s="1"/>
  <c r="AE99" i="1" s="1"/>
  <c r="AF102" i="1"/>
  <c r="AG102" i="1"/>
  <c r="AG101" i="1" s="1"/>
  <c r="AG100" i="1" s="1"/>
  <c r="AG99" i="1" s="1"/>
  <c r="AH102" i="1"/>
  <c r="AH101" i="1" s="1"/>
  <c r="AH100" i="1" s="1"/>
  <c r="J135" i="1"/>
  <c r="D87" i="1"/>
  <c r="D88" i="1"/>
  <c r="D89" i="1"/>
  <c r="X75" i="1" l="1"/>
  <c r="V75" i="1"/>
  <c r="AI157" i="1" l="1"/>
  <c r="AI158" i="1"/>
  <c r="AI160" i="1"/>
  <c r="AI161" i="1"/>
  <c r="AI173" i="1"/>
  <c r="AI174" i="1"/>
  <c r="AI177"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8" i="1"/>
  <c r="X176" i="1"/>
  <c r="X175" i="1"/>
  <c r="X172" i="1"/>
  <c r="X171" i="1"/>
  <c r="X170" i="1"/>
  <c r="X169" i="1"/>
  <c r="X168" i="1"/>
  <c r="X167" i="1"/>
  <c r="X166" i="1"/>
  <c r="X165" i="1"/>
  <c r="X164" i="1"/>
  <c r="X163" i="1"/>
  <c r="X162" i="1"/>
  <c r="X159" i="1"/>
  <c r="W156" i="1"/>
  <c r="W155" i="1"/>
  <c r="W154" i="1" s="1"/>
  <c r="W153" i="1" s="1"/>
  <c r="X11" i="1"/>
  <c r="X10" i="1" s="1"/>
  <c r="X9" i="1" s="1"/>
  <c r="X8" i="1" s="1"/>
  <c r="AI72" i="1"/>
  <c r="AI51" i="1"/>
  <c r="AI52" i="1"/>
  <c r="AI54" i="1"/>
  <c r="AI55" i="1"/>
  <c r="AI56" i="1"/>
  <c r="AI57" i="1"/>
  <c r="AI58" i="1"/>
  <c r="AI59" i="1"/>
  <c r="AI61" i="1"/>
  <c r="AI62" i="1"/>
  <c r="AI63" i="1"/>
  <c r="AI64" i="1"/>
  <c r="AI65" i="1"/>
  <c r="AI66" i="1"/>
  <c r="AI67" i="1"/>
  <c r="AI68" i="1"/>
  <c r="AI69" i="1"/>
  <c r="AI70" i="1"/>
  <c r="AI71" i="1"/>
  <c r="AI23" i="1"/>
  <c r="AI24" i="1"/>
  <c r="AI25" i="1"/>
  <c r="AI26" i="1"/>
  <c r="AI27" i="1"/>
  <c r="AI29" i="1"/>
  <c r="AI30" i="1"/>
  <c r="AI31" i="1"/>
  <c r="AI32" i="1"/>
  <c r="AI33" i="1"/>
  <c r="AI34" i="1"/>
  <c r="AI35" i="1"/>
  <c r="AI36" i="1"/>
  <c r="AI37" i="1"/>
  <c r="AI38" i="1"/>
  <c r="AI39" i="1"/>
  <c r="AI40" i="1"/>
  <c r="AI41" i="1"/>
  <c r="AI43" i="1"/>
  <c r="AI44" i="1"/>
  <c r="AI45" i="1"/>
  <c r="AI46" i="1"/>
  <c r="AI13" i="1"/>
  <c r="AI14" i="1"/>
  <c r="AI15" i="1"/>
  <c r="AI16" i="1"/>
  <c r="AI19" i="1"/>
  <c r="AI20" i="1"/>
  <c r="AI21" i="1"/>
  <c r="AI22" i="1"/>
  <c r="AI12" i="1"/>
  <c r="O156" i="1"/>
  <c r="O155" i="1" s="1"/>
  <c r="O154" i="1" s="1"/>
  <c r="O153" i="1" s="1"/>
  <c r="R11" i="1"/>
  <c r="R10" i="1" s="1"/>
  <c r="P11" i="1"/>
  <c r="P10" i="1" s="1"/>
  <c r="N11" i="1"/>
  <c r="N10" i="1" s="1"/>
  <c r="L11" i="1"/>
  <c r="L10" i="1"/>
  <c r="X156" i="1" l="1"/>
  <c r="X155" i="1" s="1"/>
  <c r="X154" i="1" s="1"/>
  <c r="X153" i="1" s="1"/>
  <c r="X421" i="1" s="1"/>
  <c r="I157" i="1"/>
  <c r="L420" i="1" l="1"/>
  <c r="AI420" i="1" s="1"/>
  <c r="J420" i="1"/>
  <c r="D420" i="1"/>
  <c r="J419" i="1"/>
  <c r="D419" i="1"/>
  <c r="J418" i="1"/>
  <c r="D418" i="1"/>
  <c r="J417" i="1"/>
  <c r="D417" i="1"/>
  <c r="J416" i="1"/>
  <c r="D416" i="1"/>
  <c r="J415" i="1"/>
  <c r="D415" i="1"/>
  <c r="J414" i="1"/>
  <c r="D414" i="1"/>
  <c r="J413" i="1"/>
  <c r="D413" i="1"/>
  <c r="J412" i="1"/>
  <c r="D412" i="1"/>
  <c r="J411" i="1"/>
  <c r="D411" i="1"/>
  <c r="J410" i="1"/>
  <c r="D410" i="1"/>
  <c r="J409" i="1"/>
  <c r="D409" i="1"/>
  <c r="J408" i="1"/>
  <c r="D408" i="1"/>
  <c r="J407" i="1"/>
  <c r="D407" i="1"/>
  <c r="J406" i="1"/>
  <c r="D406" i="1"/>
  <c r="J405" i="1"/>
  <c r="D405" i="1"/>
  <c r="J404" i="1"/>
  <c r="D404" i="1"/>
  <c r="J403" i="1"/>
  <c r="D403" i="1"/>
  <c r="J402" i="1"/>
  <c r="D402" i="1"/>
  <c r="J401" i="1"/>
  <c r="D401" i="1"/>
  <c r="J400" i="1"/>
  <c r="D400" i="1"/>
  <c r="J399" i="1"/>
  <c r="D399" i="1"/>
  <c r="J398" i="1"/>
  <c r="D398" i="1"/>
  <c r="J397" i="1"/>
  <c r="D397" i="1"/>
  <c r="J396" i="1"/>
  <c r="D396" i="1"/>
  <c r="J395" i="1"/>
  <c r="D395" i="1"/>
  <c r="J394" i="1"/>
  <c r="D394" i="1"/>
  <c r="J393" i="1"/>
  <c r="D393" i="1"/>
  <c r="J392" i="1"/>
  <c r="D392" i="1"/>
  <c r="J391" i="1"/>
  <c r="D391" i="1"/>
  <c r="J390" i="1"/>
  <c r="D390" i="1"/>
  <c r="J389" i="1"/>
  <c r="D389" i="1"/>
  <c r="J388" i="1"/>
  <c r="D388" i="1"/>
  <c r="J387" i="1"/>
  <c r="D387" i="1"/>
  <c r="J386" i="1"/>
  <c r="D386" i="1"/>
  <c r="J385" i="1"/>
  <c r="D385" i="1"/>
  <c r="J384" i="1"/>
  <c r="D384" i="1"/>
  <c r="J383" i="1"/>
  <c r="D383" i="1"/>
  <c r="J382" i="1"/>
  <c r="D382" i="1"/>
  <c r="J381" i="1"/>
  <c r="D381" i="1"/>
  <c r="J380" i="1"/>
  <c r="D380" i="1"/>
  <c r="J379" i="1"/>
  <c r="D379" i="1"/>
  <c r="J378" i="1"/>
  <c r="D378" i="1"/>
  <c r="J377" i="1"/>
  <c r="D377" i="1"/>
  <c r="J376" i="1"/>
  <c r="D376" i="1"/>
  <c r="J375" i="1"/>
  <c r="D375" i="1"/>
  <c r="J374" i="1"/>
  <c r="D374" i="1"/>
  <c r="J373" i="1"/>
  <c r="D373" i="1"/>
  <c r="J372" i="1"/>
  <c r="D372" i="1"/>
  <c r="J371" i="1"/>
  <c r="D371" i="1"/>
  <c r="J370" i="1"/>
  <c r="D370" i="1"/>
  <c r="J369" i="1"/>
  <c r="D369" i="1"/>
  <c r="J368" i="1"/>
  <c r="D368" i="1"/>
  <c r="J367" i="1"/>
  <c r="D367" i="1"/>
  <c r="J366" i="1"/>
  <c r="D366" i="1"/>
  <c r="J365" i="1"/>
  <c r="D365" i="1"/>
  <c r="J364" i="1"/>
  <c r="D364" i="1"/>
  <c r="J363" i="1"/>
  <c r="D363" i="1"/>
  <c r="J362" i="1"/>
  <c r="D362" i="1"/>
  <c r="J361" i="1"/>
  <c r="D361" i="1"/>
  <c r="J360" i="1"/>
  <c r="D360" i="1"/>
  <c r="J359" i="1"/>
  <c r="D359" i="1"/>
  <c r="J358" i="1"/>
  <c r="D358" i="1"/>
  <c r="J357" i="1"/>
  <c r="D357" i="1"/>
  <c r="J356" i="1"/>
  <c r="D356" i="1"/>
  <c r="J355" i="1"/>
  <c r="D355" i="1"/>
  <c r="J354" i="1"/>
  <c r="D354" i="1"/>
  <c r="J353" i="1"/>
  <c r="D353" i="1"/>
  <c r="J352" i="1"/>
  <c r="D352" i="1"/>
  <c r="J351" i="1"/>
  <c r="D351" i="1"/>
  <c r="J350" i="1"/>
  <c r="D350" i="1"/>
  <c r="J349" i="1"/>
  <c r="D349" i="1"/>
  <c r="J348" i="1"/>
  <c r="D348" i="1"/>
  <c r="J347" i="1"/>
  <c r="D347" i="1"/>
  <c r="J346" i="1"/>
  <c r="D346" i="1"/>
  <c r="J345" i="1"/>
  <c r="D345" i="1"/>
  <c r="J344" i="1"/>
  <c r="D344" i="1"/>
  <c r="J343" i="1"/>
  <c r="D343" i="1"/>
  <c r="J342" i="1"/>
  <c r="D342" i="1"/>
  <c r="J341" i="1"/>
  <c r="D341" i="1"/>
  <c r="J340" i="1"/>
  <c r="D340" i="1"/>
  <c r="J339" i="1"/>
  <c r="D339" i="1"/>
  <c r="J338" i="1"/>
  <c r="D338" i="1"/>
  <c r="J337" i="1"/>
  <c r="D337" i="1"/>
  <c r="J336" i="1"/>
  <c r="D336" i="1"/>
  <c r="J335" i="1"/>
  <c r="D335" i="1"/>
  <c r="J334" i="1"/>
  <c r="D334" i="1"/>
  <c r="J333" i="1"/>
  <c r="D333" i="1"/>
  <c r="J332" i="1"/>
  <c r="D332" i="1"/>
  <c r="J331" i="1"/>
  <c r="D331" i="1"/>
  <c r="J330" i="1"/>
  <c r="D330" i="1"/>
  <c r="J329" i="1"/>
  <c r="D329" i="1"/>
  <c r="J328" i="1"/>
  <c r="D328" i="1"/>
  <c r="J327" i="1"/>
  <c r="D327" i="1"/>
  <c r="J326" i="1"/>
  <c r="D326" i="1"/>
  <c r="J325" i="1"/>
  <c r="D325" i="1"/>
  <c r="J324" i="1"/>
  <c r="D324" i="1"/>
  <c r="J323" i="1"/>
  <c r="D323" i="1"/>
  <c r="J322" i="1"/>
  <c r="D322" i="1"/>
  <c r="J321" i="1"/>
  <c r="D321" i="1"/>
  <c r="J320" i="1"/>
  <c r="D320" i="1"/>
  <c r="J319" i="1"/>
  <c r="D319" i="1"/>
  <c r="J318" i="1"/>
  <c r="D318" i="1"/>
  <c r="J317" i="1"/>
  <c r="D317" i="1"/>
  <c r="J316" i="1"/>
  <c r="D316" i="1"/>
  <c r="J315" i="1"/>
  <c r="D315" i="1"/>
  <c r="J314" i="1"/>
  <c r="D314" i="1"/>
  <c r="J313" i="1"/>
  <c r="D313" i="1"/>
  <c r="J312" i="1"/>
  <c r="D312" i="1"/>
  <c r="J311" i="1"/>
  <c r="D311" i="1"/>
  <c r="J310" i="1"/>
  <c r="D310" i="1"/>
  <c r="J309" i="1"/>
  <c r="D309" i="1"/>
  <c r="J308" i="1"/>
  <c r="D308" i="1"/>
  <c r="J307" i="1"/>
  <c r="D307" i="1"/>
  <c r="J306" i="1"/>
  <c r="D306" i="1"/>
  <c r="J305" i="1"/>
  <c r="D305" i="1"/>
  <c r="J304" i="1"/>
  <c r="D304" i="1"/>
  <c r="J303" i="1"/>
  <c r="D303" i="1"/>
  <c r="J302" i="1"/>
  <c r="D302" i="1"/>
  <c r="J301" i="1"/>
  <c r="D301" i="1"/>
  <c r="J300" i="1"/>
  <c r="D300" i="1"/>
  <c r="J299" i="1"/>
  <c r="D299" i="1"/>
  <c r="J298" i="1"/>
  <c r="D298" i="1"/>
  <c r="J297" i="1"/>
  <c r="D297" i="1"/>
  <c r="J296" i="1"/>
  <c r="D296" i="1"/>
  <c r="J295" i="1"/>
  <c r="D295" i="1"/>
  <c r="J294" i="1"/>
  <c r="D294" i="1"/>
  <c r="J293" i="1"/>
  <c r="D293" i="1"/>
  <c r="J292" i="1"/>
  <c r="D292" i="1"/>
  <c r="J291" i="1"/>
  <c r="D291" i="1"/>
  <c r="J290" i="1"/>
  <c r="D290" i="1"/>
  <c r="J289" i="1"/>
  <c r="D289" i="1"/>
  <c r="J288" i="1"/>
  <c r="D288" i="1"/>
  <c r="J287" i="1"/>
  <c r="D287" i="1"/>
  <c r="J286" i="1"/>
  <c r="D286" i="1"/>
  <c r="J285" i="1"/>
  <c r="D285" i="1"/>
  <c r="J284" i="1"/>
  <c r="D284" i="1"/>
  <c r="J283" i="1"/>
  <c r="D283" i="1"/>
  <c r="J282" i="1"/>
  <c r="D282" i="1"/>
  <c r="J281" i="1"/>
  <c r="D281" i="1"/>
  <c r="J280" i="1"/>
  <c r="D280" i="1"/>
  <c r="J279" i="1"/>
  <c r="D279" i="1"/>
  <c r="J278" i="1"/>
  <c r="D278" i="1"/>
  <c r="J277" i="1"/>
  <c r="D277" i="1"/>
  <c r="J276" i="1"/>
  <c r="D276" i="1"/>
  <c r="J275" i="1"/>
  <c r="D275" i="1"/>
  <c r="J274" i="1"/>
  <c r="D274" i="1"/>
  <c r="J273" i="1"/>
  <c r="D273" i="1"/>
  <c r="J272" i="1"/>
  <c r="D272" i="1"/>
  <c r="J271" i="1"/>
  <c r="D271" i="1"/>
  <c r="J270" i="1"/>
  <c r="D270" i="1"/>
  <c r="J269" i="1"/>
  <c r="D269" i="1"/>
  <c r="J268" i="1"/>
  <c r="D268" i="1"/>
  <c r="J267" i="1"/>
  <c r="D267" i="1"/>
  <c r="J266" i="1"/>
  <c r="D266" i="1"/>
  <c r="J265" i="1"/>
  <c r="D265" i="1"/>
  <c r="J264" i="1"/>
  <c r="D264" i="1"/>
  <c r="J263" i="1"/>
  <c r="D263" i="1"/>
  <c r="J262" i="1"/>
  <c r="D262" i="1"/>
  <c r="J261" i="1"/>
  <c r="D261" i="1"/>
  <c r="J260" i="1"/>
  <c r="D260" i="1"/>
  <c r="J259" i="1"/>
  <c r="D259" i="1"/>
  <c r="J258" i="1"/>
  <c r="D258" i="1"/>
  <c r="J257" i="1"/>
  <c r="D257" i="1"/>
  <c r="J256" i="1"/>
  <c r="D256" i="1"/>
  <c r="J255" i="1"/>
  <c r="D255" i="1"/>
  <c r="J254" i="1"/>
  <c r="D254" i="1"/>
  <c r="J253" i="1"/>
  <c r="D253" i="1"/>
  <c r="J252" i="1"/>
  <c r="D252" i="1"/>
  <c r="J251" i="1"/>
  <c r="D251" i="1"/>
  <c r="J250" i="1"/>
  <c r="D250" i="1"/>
  <c r="J249" i="1"/>
  <c r="D249" i="1"/>
  <c r="J248" i="1"/>
  <c r="D248" i="1"/>
  <c r="J247" i="1"/>
  <c r="D247" i="1"/>
  <c r="J246" i="1"/>
  <c r="D246" i="1"/>
  <c r="J245" i="1"/>
  <c r="D245" i="1"/>
  <c r="J244" i="1"/>
  <c r="D244" i="1"/>
  <c r="J243" i="1"/>
  <c r="D243" i="1"/>
  <c r="J242" i="1"/>
  <c r="D242" i="1"/>
  <c r="J241" i="1"/>
  <c r="D241" i="1"/>
  <c r="J240" i="1"/>
  <c r="D240" i="1"/>
  <c r="AD239" i="1"/>
  <c r="AI239" i="1" s="1"/>
  <c r="J239" i="1"/>
  <c r="D239" i="1"/>
  <c r="AB238" i="1"/>
  <c r="V238" i="1"/>
  <c r="T238" i="1"/>
  <c r="R238" i="1"/>
  <c r="P238" i="1"/>
  <c r="AI238" i="1" s="1"/>
  <c r="J238" i="1"/>
  <c r="D238" i="1"/>
  <c r="AB237" i="1"/>
  <c r="V237" i="1"/>
  <c r="T237" i="1"/>
  <c r="R237" i="1"/>
  <c r="P237" i="1"/>
  <c r="AI237" i="1" s="1"/>
  <c r="J237" i="1"/>
  <c r="D237" i="1"/>
  <c r="AB236" i="1"/>
  <c r="V236" i="1"/>
  <c r="T236" i="1"/>
  <c r="R236" i="1"/>
  <c r="P236" i="1"/>
  <c r="J236" i="1"/>
  <c r="D236" i="1"/>
  <c r="AB235" i="1"/>
  <c r="V235" i="1"/>
  <c r="T235" i="1"/>
  <c r="R235" i="1"/>
  <c r="P235" i="1"/>
  <c r="J235" i="1"/>
  <c r="D235" i="1"/>
  <c r="AB234" i="1"/>
  <c r="V234" i="1"/>
  <c r="T234" i="1"/>
  <c r="R234" i="1"/>
  <c r="P234" i="1"/>
  <c r="J234" i="1"/>
  <c r="D234" i="1"/>
  <c r="AB233" i="1"/>
  <c r="V233" i="1"/>
  <c r="T233" i="1"/>
  <c r="R233" i="1"/>
  <c r="P233" i="1"/>
  <c r="AI233" i="1" s="1"/>
  <c r="J233" i="1"/>
  <c r="D233" i="1"/>
  <c r="AB232" i="1"/>
  <c r="V232" i="1"/>
  <c r="T232" i="1"/>
  <c r="R232" i="1"/>
  <c r="P232" i="1"/>
  <c r="J232" i="1"/>
  <c r="D232" i="1"/>
  <c r="AB231" i="1"/>
  <c r="V231" i="1"/>
  <c r="T231" i="1"/>
  <c r="R231" i="1"/>
  <c r="P231" i="1"/>
  <c r="J231" i="1"/>
  <c r="D231" i="1"/>
  <c r="AB230" i="1"/>
  <c r="V230" i="1"/>
  <c r="T230" i="1"/>
  <c r="R230" i="1"/>
  <c r="P230" i="1"/>
  <c r="J230" i="1"/>
  <c r="D230" i="1"/>
  <c r="AB229" i="1"/>
  <c r="V229" i="1"/>
  <c r="T229" i="1"/>
  <c r="R229" i="1"/>
  <c r="P229" i="1"/>
  <c r="J229" i="1"/>
  <c r="D229" i="1"/>
  <c r="AD228" i="1"/>
  <c r="AB228" i="1"/>
  <c r="V228" i="1"/>
  <c r="T228" i="1"/>
  <c r="R228" i="1"/>
  <c r="P228" i="1"/>
  <c r="AI228" i="1" s="1"/>
  <c r="J228" i="1"/>
  <c r="D228" i="1"/>
  <c r="AF227" i="1"/>
  <c r="AD227" i="1"/>
  <c r="AB227" i="1"/>
  <c r="V227" i="1"/>
  <c r="T227" i="1"/>
  <c r="R227" i="1"/>
  <c r="P227" i="1"/>
  <c r="J227" i="1"/>
  <c r="D227" i="1"/>
  <c r="AF226" i="1"/>
  <c r="AD226" i="1"/>
  <c r="AB226" i="1"/>
  <c r="V226" i="1"/>
  <c r="T226" i="1"/>
  <c r="R226" i="1"/>
  <c r="P226" i="1"/>
  <c r="J226" i="1"/>
  <c r="D226" i="1"/>
  <c r="AF225" i="1"/>
  <c r="AD225" i="1"/>
  <c r="AB225" i="1"/>
  <c r="V225" i="1"/>
  <c r="T225" i="1"/>
  <c r="R225" i="1"/>
  <c r="P225" i="1"/>
  <c r="J225" i="1"/>
  <c r="D225" i="1"/>
  <c r="AF224" i="1"/>
  <c r="AD224" i="1"/>
  <c r="AB224" i="1"/>
  <c r="V224" i="1"/>
  <c r="T224" i="1"/>
  <c r="R224" i="1"/>
  <c r="P224" i="1"/>
  <c r="AI224" i="1" s="1"/>
  <c r="J224" i="1"/>
  <c r="D224" i="1"/>
  <c r="V223" i="1"/>
  <c r="T223" i="1"/>
  <c r="R223" i="1"/>
  <c r="P223" i="1"/>
  <c r="J223" i="1"/>
  <c r="D223" i="1"/>
  <c r="V222" i="1"/>
  <c r="T222" i="1"/>
  <c r="R222" i="1"/>
  <c r="P222" i="1"/>
  <c r="AI222" i="1" s="1"/>
  <c r="J222" i="1"/>
  <c r="D222" i="1"/>
  <c r="V221" i="1"/>
  <c r="T221" i="1"/>
  <c r="R221" i="1"/>
  <c r="P221" i="1"/>
  <c r="J221" i="1"/>
  <c r="D221" i="1"/>
  <c r="AB220" i="1"/>
  <c r="V220" i="1"/>
  <c r="T220" i="1"/>
  <c r="R220" i="1"/>
  <c r="P220" i="1"/>
  <c r="AI220" i="1" s="1"/>
  <c r="J220" i="1"/>
  <c r="D220" i="1"/>
  <c r="AB219" i="1"/>
  <c r="V219" i="1"/>
  <c r="T219" i="1"/>
  <c r="R219" i="1"/>
  <c r="P219" i="1"/>
  <c r="J219" i="1"/>
  <c r="D219" i="1"/>
  <c r="AB218" i="1"/>
  <c r="V218" i="1"/>
  <c r="T218" i="1"/>
  <c r="R218" i="1"/>
  <c r="P218" i="1"/>
  <c r="J218" i="1"/>
  <c r="D218" i="1"/>
  <c r="AB217" i="1"/>
  <c r="V217" i="1"/>
  <c r="T217" i="1"/>
  <c r="R217" i="1"/>
  <c r="P217" i="1"/>
  <c r="J217" i="1"/>
  <c r="D217" i="1"/>
  <c r="V216" i="1"/>
  <c r="T216" i="1"/>
  <c r="R216" i="1"/>
  <c r="P216" i="1"/>
  <c r="J216" i="1"/>
  <c r="D216" i="1"/>
  <c r="AB215" i="1"/>
  <c r="V215" i="1"/>
  <c r="T215" i="1"/>
  <c r="R215" i="1"/>
  <c r="P215" i="1"/>
  <c r="J215" i="1"/>
  <c r="D215" i="1"/>
  <c r="AD214" i="1"/>
  <c r="AB214" i="1"/>
  <c r="V214" i="1"/>
  <c r="T214" i="1"/>
  <c r="R214" i="1"/>
  <c r="P214" i="1"/>
  <c r="J214" i="1"/>
  <c r="D214" i="1"/>
  <c r="AD213" i="1"/>
  <c r="AB213" i="1"/>
  <c r="V213" i="1"/>
  <c r="T213" i="1"/>
  <c r="R213" i="1"/>
  <c r="P213" i="1"/>
  <c r="J213" i="1"/>
  <c r="D213" i="1"/>
  <c r="AF212" i="1"/>
  <c r="AD212" i="1"/>
  <c r="AB212" i="1"/>
  <c r="V212" i="1"/>
  <c r="T212" i="1"/>
  <c r="R212" i="1"/>
  <c r="P212" i="1"/>
  <c r="AI212" i="1" s="1"/>
  <c r="J212" i="1"/>
  <c r="D212" i="1"/>
  <c r="AF211" i="1"/>
  <c r="AD211" i="1"/>
  <c r="AB211" i="1"/>
  <c r="V211" i="1"/>
  <c r="T211" i="1"/>
  <c r="R211" i="1"/>
  <c r="P211" i="1"/>
  <c r="J211" i="1"/>
  <c r="D211" i="1"/>
  <c r="AB210" i="1"/>
  <c r="V210" i="1"/>
  <c r="T210" i="1"/>
  <c r="R210" i="1"/>
  <c r="P210" i="1"/>
  <c r="J210" i="1"/>
  <c r="D210" i="1"/>
  <c r="AB209" i="1"/>
  <c r="V209" i="1"/>
  <c r="T209" i="1"/>
  <c r="R209" i="1"/>
  <c r="P209" i="1"/>
  <c r="J209" i="1"/>
  <c r="D209" i="1"/>
  <c r="AB208" i="1"/>
  <c r="V208" i="1"/>
  <c r="T208" i="1"/>
  <c r="R208" i="1"/>
  <c r="P208" i="1"/>
  <c r="J208" i="1"/>
  <c r="D208" i="1"/>
  <c r="AB207" i="1"/>
  <c r="V207" i="1"/>
  <c r="T207" i="1"/>
  <c r="R207" i="1"/>
  <c r="P207" i="1"/>
  <c r="AI207" i="1" s="1"/>
  <c r="J207" i="1"/>
  <c r="D207" i="1"/>
  <c r="AD206" i="1"/>
  <c r="AB206" i="1"/>
  <c r="V206" i="1"/>
  <c r="T206" i="1"/>
  <c r="R206" i="1"/>
  <c r="P206" i="1"/>
  <c r="J206" i="1"/>
  <c r="D206" i="1"/>
  <c r="V205" i="1"/>
  <c r="T205" i="1"/>
  <c r="R205" i="1"/>
  <c r="P205" i="1"/>
  <c r="J205" i="1"/>
  <c r="D205" i="1"/>
  <c r="V204" i="1"/>
  <c r="T204" i="1"/>
  <c r="R204" i="1"/>
  <c r="P204" i="1"/>
  <c r="J204" i="1"/>
  <c r="D204" i="1"/>
  <c r="V203" i="1"/>
  <c r="T203" i="1"/>
  <c r="R203" i="1"/>
  <c r="P203" i="1"/>
  <c r="J203" i="1"/>
  <c r="D203" i="1"/>
  <c r="AD202" i="1"/>
  <c r="AB202" i="1"/>
  <c r="V202" i="1"/>
  <c r="T202" i="1"/>
  <c r="R202" i="1"/>
  <c r="P202" i="1"/>
  <c r="J202" i="1"/>
  <c r="D202" i="1"/>
  <c r="AD201" i="1"/>
  <c r="AB201" i="1"/>
  <c r="V201" i="1"/>
  <c r="T201" i="1"/>
  <c r="R201" i="1"/>
  <c r="P201" i="1"/>
  <c r="J201" i="1"/>
  <c r="D201" i="1"/>
  <c r="V200" i="1"/>
  <c r="T200" i="1"/>
  <c r="R200" i="1"/>
  <c r="P200" i="1"/>
  <c r="AI200" i="1" s="1"/>
  <c r="J200" i="1"/>
  <c r="D200" i="1"/>
  <c r="V199" i="1"/>
  <c r="T199" i="1"/>
  <c r="R199" i="1"/>
  <c r="P199" i="1"/>
  <c r="J199" i="1"/>
  <c r="D199" i="1"/>
  <c r="AF198" i="1"/>
  <c r="AD198" i="1"/>
  <c r="AB198" i="1"/>
  <c r="V198" i="1"/>
  <c r="T198" i="1"/>
  <c r="R198" i="1"/>
  <c r="P198" i="1"/>
  <c r="J198" i="1"/>
  <c r="D198" i="1"/>
  <c r="V197" i="1"/>
  <c r="T197" i="1"/>
  <c r="R197" i="1"/>
  <c r="P197" i="1"/>
  <c r="J197" i="1"/>
  <c r="D197" i="1"/>
  <c r="AD196" i="1"/>
  <c r="AB196" i="1"/>
  <c r="V196" i="1"/>
  <c r="T196" i="1"/>
  <c r="R196" i="1"/>
  <c r="P196" i="1"/>
  <c r="J196" i="1"/>
  <c r="D196" i="1"/>
  <c r="AF195" i="1"/>
  <c r="AD195" i="1"/>
  <c r="AB195" i="1"/>
  <c r="V195" i="1"/>
  <c r="T195" i="1"/>
  <c r="R195" i="1"/>
  <c r="P195" i="1"/>
  <c r="J195" i="1"/>
  <c r="D195" i="1"/>
  <c r="AF194" i="1"/>
  <c r="AD194" i="1"/>
  <c r="AB194" i="1"/>
  <c r="V194" i="1"/>
  <c r="T194" i="1"/>
  <c r="R194" i="1"/>
  <c r="P194" i="1"/>
  <c r="AI194" i="1" s="1"/>
  <c r="J194" i="1"/>
  <c r="D194" i="1"/>
  <c r="AF193" i="1"/>
  <c r="AD193" i="1"/>
  <c r="AB193" i="1"/>
  <c r="V193" i="1"/>
  <c r="T193" i="1"/>
  <c r="R193" i="1"/>
  <c r="P193" i="1"/>
  <c r="J193" i="1"/>
  <c r="D193" i="1"/>
  <c r="V192" i="1"/>
  <c r="T192" i="1"/>
  <c r="R192" i="1"/>
  <c r="P192" i="1"/>
  <c r="J192" i="1"/>
  <c r="D192" i="1"/>
  <c r="V191" i="1"/>
  <c r="T191" i="1"/>
  <c r="R191" i="1"/>
  <c r="P191" i="1"/>
  <c r="J191" i="1"/>
  <c r="D191" i="1"/>
  <c r="AB190" i="1"/>
  <c r="V190" i="1"/>
  <c r="T190" i="1"/>
  <c r="R190" i="1"/>
  <c r="P190" i="1"/>
  <c r="J190" i="1"/>
  <c r="D190" i="1"/>
  <c r="AD189" i="1"/>
  <c r="AB189" i="1"/>
  <c r="V189" i="1"/>
  <c r="T189" i="1"/>
  <c r="R189" i="1"/>
  <c r="P189" i="1"/>
  <c r="AI189" i="1" s="1"/>
  <c r="J189" i="1"/>
  <c r="D189" i="1"/>
  <c r="AD188" i="1"/>
  <c r="AB188" i="1"/>
  <c r="V188" i="1"/>
  <c r="T188" i="1"/>
  <c r="R188" i="1"/>
  <c r="P188" i="1"/>
  <c r="J188" i="1"/>
  <c r="D188" i="1"/>
  <c r="AD187" i="1"/>
  <c r="AB187" i="1"/>
  <c r="V187" i="1"/>
  <c r="T187" i="1"/>
  <c r="R187" i="1"/>
  <c r="P187" i="1"/>
  <c r="J187" i="1"/>
  <c r="D187" i="1"/>
  <c r="AD186" i="1"/>
  <c r="AB186" i="1"/>
  <c r="V186" i="1"/>
  <c r="T186" i="1"/>
  <c r="R186" i="1"/>
  <c r="P186" i="1"/>
  <c r="AI186" i="1" s="1"/>
  <c r="J186" i="1"/>
  <c r="D186" i="1"/>
  <c r="AF185" i="1"/>
  <c r="AD185" i="1"/>
  <c r="AB185" i="1"/>
  <c r="V185" i="1"/>
  <c r="T185" i="1"/>
  <c r="R185" i="1"/>
  <c r="P185" i="1"/>
  <c r="J185" i="1"/>
  <c r="D185" i="1"/>
  <c r="AF184" i="1"/>
  <c r="AD184" i="1"/>
  <c r="AB184" i="1"/>
  <c r="V184" i="1"/>
  <c r="T184" i="1"/>
  <c r="R184" i="1"/>
  <c r="P184" i="1"/>
  <c r="J184" i="1"/>
  <c r="D184" i="1"/>
  <c r="AF183" i="1"/>
  <c r="AD183" i="1"/>
  <c r="AB183" i="1"/>
  <c r="V183" i="1"/>
  <c r="T183" i="1"/>
  <c r="R183" i="1"/>
  <c r="P183" i="1"/>
  <c r="J183" i="1"/>
  <c r="D183" i="1"/>
  <c r="AF182" i="1"/>
  <c r="AD182" i="1"/>
  <c r="AB182" i="1"/>
  <c r="V182" i="1"/>
  <c r="T182" i="1"/>
  <c r="R182" i="1"/>
  <c r="P182" i="1"/>
  <c r="AI182" i="1" s="1"/>
  <c r="J182" i="1"/>
  <c r="D182" i="1"/>
  <c r="V181" i="1"/>
  <c r="T181" i="1"/>
  <c r="R181" i="1"/>
  <c r="P181" i="1"/>
  <c r="J181" i="1"/>
  <c r="D181" i="1"/>
  <c r="V180" i="1"/>
  <c r="T180" i="1"/>
  <c r="R180" i="1"/>
  <c r="P180" i="1"/>
  <c r="AI180" i="1" s="1"/>
  <c r="J180" i="1"/>
  <c r="D180" i="1"/>
  <c r="R179" i="1"/>
  <c r="P179" i="1"/>
  <c r="J179" i="1"/>
  <c r="D179" i="1"/>
  <c r="V178" i="1"/>
  <c r="T178" i="1"/>
  <c r="R178" i="1"/>
  <c r="P178" i="1"/>
  <c r="J178" i="1"/>
  <c r="D178" i="1"/>
  <c r="J177" i="1"/>
  <c r="D177" i="1"/>
  <c r="AB176" i="1"/>
  <c r="V176" i="1"/>
  <c r="T176" i="1"/>
  <c r="R176" i="1"/>
  <c r="P176" i="1"/>
  <c r="J176" i="1"/>
  <c r="D176" i="1"/>
  <c r="V175" i="1"/>
  <c r="T175" i="1"/>
  <c r="R175" i="1"/>
  <c r="P175" i="1"/>
  <c r="AI175" i="1" s="1"/>
  <c r="J175" i="1"/>
  <c r="D175" i="1"/>
  <c r="J174" i="1"/>
  <c r="D174" i="1"/>
  <c r="J173" i="1"/>
  <c r="D173" i="1"/>
  <c r="V172" i="1"/>
  <c r="T172" i="1"/>
  <c r="R172" i="1"/>
  <c r="P172" i="1"/>
  <c r="J172" i="1"/>
  <c r="D172" i="1"/>
  <c r="V171" i="1"/>
  <c r="T171" i="1"/>
  <c r="R171" i="1"/>
  <c r="P171" i="1"/>
  <c r="J171" i="1"/>
  <c r="D171" i="1"/>
  <c r="AB170" i="1"/>
  <c r="V170" i="1"/>
  <c r="T170" i="1"/>
  <c r="R170" i="1"/>
  <c r="P170" i="1"/>
  <c r="AI170" i="1" s="1"/>
  <c r="J170" i="1"/>
  <c r="D170" i="1"/>
  <c r="V169" i="1"/>
  <c r="T169" i="1"/>
  <c r="R169" i="1"/>
  <c r="P169" i="1"/>
  <c r="J169" i="1"/>
  <c r="D169" i="1"/>
  <c r="V168" i="1"/>
  <c r="T168" i="1"/>
  <c r="R168" i="1"/>
  <c r="P168" i="1"/>
  <c r="AI168" i="1" s="1"/>
  <c r="J168" i="1"/>
  <c r="D168" i="1"/>
  <c r="AB167" i="1"/>
  <c r="V167" i="1"/>
  <c r="T167" i="1"/>
  <c r="R167" i="1"/>
  <c r="P167" i="1"/>
  <c r="J167" i="1"/>
  <c r="D167" i="1"/>
  <c r="AB166" i="1"/>
  <c r="V166" i="1"/>
  <c r="T166" i="1"/>
  <c r="R166" i="1"/>
  <c r="P166" i="1"/>
  <c r="J166" i="1"/>
  <c r="D166" i="1"/>
  <c r="AH165" i="1"/>
  <c r="AF165" i="1"/>
  <c r="AD165" i="1"/>
  <c r="AB165" i="1"/>
  <c r="V165" i="1"/>
  <c r="T165" i="1"/>
  <c r="R165" i="1"/>
  <c r="P165" i="1"/>
  <c r="AI165" i="1" s="1"/>
  <c r="J165" i="1"/>
  <c r="D165" i="1"/>
  <c r="AH164" i="1"/>
  <c r="AF164" i="1"/>
  <c r="AD164" i="1"/>
  <c r="AB164" i="1"/>
  <c r="V164" i="1"/>
  <c r="T164" i="1"/>
  <c r="R164" i="1"/>
  <c r="P164" i="1"/>
  <c r="J164" i="1"/>
  <c r="D164" i="1"/>
  <c r="AH163" i="1"/>
  <c r="AF163" i="1"/>
  <c r="AD163" i="1"/>
  <c r="AB163" i="1"/>
  <c r="V163" i="1"/>
  <c r="T163" i="1"/>
  <c r="R163" i="1"/>
  <c r="P163" i="1"/>
  <c r="J163" i="1"/>
  <c r="D163" i="1"/>
  <c r="AH162" i="1"/>
  <c r="AF162" i="1"/>
  <c r="AD162" i="1"/>
  <c r="AB162" i="1"/>
  <c r="V162" i="1"/>
  <c r="T162" i="1"/>
  <c r="R162" i="1"/>
  <c r="P162" i="1"/>
  <c r="J162" i="1"/>
  <c r="D162" i="1"/>
  <c r="J161" i="1"/>
  <c r="D161" i="1"/>
  <c r="J160" i="1"/>
  <c r="D160" i="1"/>
  <c r="AH159" i="1"/>
  <c r="AH156" i="1" s="1"/>
  <c r="AH155" i="1" s="1"/>
  <c r="AH154" i="1" s="1"/>
  <c r="AH153" i="1" s="1"/>
  <c r="AF159" i="1"/>
  <c r="AD159" i="1"/>
  <c r="AB159" i="1"/>
  <c r="V159" i="1"/>
  <c r="T159" i="1"/>
  <c r="R159" i="1"/>
  <c r="P159" i="1"/>
  <c r="N159" i="1"/>
  <c r="N156" i="1" s="1"/>
  <c r="N155" i="1" s="1"/>
  <c r="N154" i="1" s="1"/>
  <c r="N153" i="1" s="1"/>
  <c r="L159" i="1"/>
  <c r="J159" i="1"/>
  <c r="D159" i="1"/>
  <c r="J158" i="1"/>
  <c r="D158" i="1"/>
  <c r="AG156" i="1"/>
  <c r="AG155" i="1" s="1"/>
  <c r="AG154" i="1" s="1"/>
  <c r="AG153" i="1" s="1"/>
  <c r="AE156" i="1"/>
  <c r="AE155" i="1" s="1"/>
  <c r="AE154" i="1" s="1"/>
  <c r="AE153" i="1" s="1"/>
  <c r="AC156" i="1"/>
  <c r="AC155" i="1" s="1"/>
  <c r="AC154" i="1" s="1"/>
  <c r="AC153" i="1" s="1"/>
  <c r="AA156" i="1"/>
  <c r="AA155" i="1" s="1"/>
  <c r="AA154" i="1" s="1"/>
  <c r="AA153" i="1" s="1"/>
  <c r="U156" i="1"/>
  <c r="U155" i="1" s="1"/>
  <c r="U154" i="1" s="1"/>
  <c r="U153" i="1" s="1"/>
  <c r="S156" i="1"/>
  <c r="S155" i="1" s="1"/>
  <c r="S154" i="1" s="1"/>
  <c r="S153" i="1" s="1"/>
  <c r="Q156" i="1"/>
  <c r="Q155" i="1" s="1"/>
  <c r="Q154" i="1" s="1"/>
  <c r="Q153" i="1" s="1"/>
  <c r="M156" i="1"/>
  <c r="M155" i="1" s="1"/>
  <c r="M154" i="1" s="1"/>
  <c r="M153" i="1" s="1"/>
  <c r="L156" i="1"/>
  <c r="K156" i="1"/>
  <c r="K155" i="1" s="1"/>
  <c r="K154" i="1" s="1"/>
  <c r="K153" i="1" s="1"/>
  <c r="D156" i="1"/>
  <c r="D155" i="1"/>
  <c r="D154" i="1"/>
  <c r="D153" i="1"/>
  <c r="V152" i="1"/>
  <c r="T152" i="1"/>
  <c r="AI152" i="1" s="1"/>
  <c r="AI151" i="1"/>
  <c r="AI150" i="1"/>
  <c r="AI149" i="1"/>
  <c r="AI148" i="1"/>
  <c r="AI147" i="1"/>
  <c r="AI146" i="1"/>
  <c r="AI145" i="1"/>
  <c r="AI144" i="1"/>
  <c r="AI143" i="1"/>
  <c r="D143" i="1"/>
  <c r="AI142" i="1"/>
  <c r="D142" i="1"/>
  <c r="V141" i="1"/>
  <c r="V140" i="1" s="1"/>
  <c r="V139" i="1" s="1"/>
  <c r="T141" i="1"/>
  <c r="T140" i="1" s="1"/>
  <c r="T139" i="1" s="1"/>
  <c r="AH140" i="1"/>
  <c r="AH139" i="1" s="1"/>
  <c r="AF140" i="1"/>
  <c r="AF139" i="1" s="1"/>
  <c r="AD140" i="1"/>
  <c r="AD139" i="1" s="1"/>
  <c r="AB140" i="1"/>
  <c r="AB139" i="1" s="1"/>
  <c r="Z140" i="1"/>
  <c r="Z139" i="1" s="1"/>
  <c r="R140" i="1"/>
  <c r="P140" i="1"/>
  <c r="N140" i="1"/>
  <c r="N139" i="1" s="1"/>
  <c r="L140" i="1"/>
  <c r="L139" i="1" s="1"/>
  <c r="D140" i="1"/>
  <c r="R139" i="1"/>
  <c r="P139" i="1"/>
  <c r="D139" i="1"/>
  <c r="V138" i="1"/>
  <c r="V137" i="1" s="1"/>
  <c r="V136" i="1" s="1"/>
  <c r="T138" i="1"/>
  <c r="T137" i="1" s="1"/>
  <c r="T136" i="1" s="1"/>
  <c r="D138" i="1"/>
  <c r="AI137" i="1"/>
  <c r="AH137" i="1"/>
  <c r="AF137" i="1"/>
  <c r="AF136" i="1" s="1"/>
  <c r="AD137" i="1"/>
  <c r="AD136" i="1" s="1"/>
  <c r="AB137" i="1"/>
  <c r="AB136" i="1" s="1"/>
  <c r="Z137" i="1"/>
  <c r="Z136" i="1" s="1"/>
  <c r="R137" i="1"/>
  <c r="R136" i="1" s="1"/>
  <c r="P137" i="1"/>
  <c r="P136" i="1" s="1"/>
  <c r="N137" i="1"/>
  <c r="N136" i="1" s="1"/>
  <c r="L137" i="1"/>
  <c r="L136" i="1" s="1"/>
  <c r="D137" i="1"/>
  <c r="AH136" i="1"/>
  <c r="D136" i="1"/>
  <c r="AI135" i="1"/>
  <c r="D135" i="1"/>
  <c r="T134" i="1"/>
  <c r="AI134" i="1" s="1"/>
  <c r="J134" i="1"/>
  <c r="D134" i="1"/>
  <c r="T133" i="1"/>
  <c r="AI133" i="1" s="1"/>
  <c r="J133" i="1"/>
  <c r="D133" i="1"/>
  <c r="AI132" i="1"/>
  <c r="J132" i="1"/>
  <c r="D132" i="1"/>
  <c r="AI131" i="1"/>
  <c r="J131" i="1"/>
  <c r="D131" i="1"/>
  <c r="AI130" i="1"/>
  <c r="J130" i="1"/>
  <c r="D130" i="1"/>
  <c r="AI129" i="1"/>
  <c r="J129" i="1"/>
  <c r="D129" i="1"/>
  <c r="T128" i="1"/>
  <c r="AI128" i="1" s="1"/>
  <c r="AI127" i="1" s="1"/>
  <c r="J128" i="1"/>
  <c r="D128" i="1"/>
  <c r="AH127" i="1"/>
  <c r="AH126" i="1" s="1"/>
  <c r="AF127" i="1"/>
  <c r="AF126" i="1" s="1"/>
  <c r="AD127" i="1"/>
  <c r="AD126" i="1" s="1"/>
  <c r="AB127" i="1"/>
  <c r="AB126" i="1" s="1"/>
  <c r="Z127" i="1"/>
  <c r="Z126" i="1" s="1"/>
  <c r="V127" i="1"/>
  <c r="V126" i="1" s="1"/>
  <c r="R127" i="1"/>
  <c r="R126" i="1" s="1"/>
  <c r="P127" i="1"/>
  <c r="N127" i="1"/>
  <c r="N126" i="1" s="1"/>
  <c r="L127" i="1"/>
  <c r="J127" i="1"/>
  <c r="D127" i="1"/>
  <c r="P126" i="1"/>
  <c r="L126" i="1"/>
  <c r="J126" i="1"/>
  <c r="D126" i="1"/>
  <c r="T125" i="1"/>
  <c r="AI125" i="1" s="1"/>
  <c r="J125" i="1"/>
  <c r="D125" i="1"/>
  <c r="T124" i="1"/>
  <c r="AI124" i="1" s="1"/>
  <c r="J124" i="1"/>
  <c r="D124" i="1"/>
  <c r="AH123" i="1"/>
  <c r="AH122" i="1" s="1"/>
  <c r="AF123" i="1"/>
  <c r="AF122" i="1" s="1"/>
  <c r="AD123" i="1"/>
  <c r="AD122" i="1" s="1"/>
  <c r="AB123" i="1"/>
  <c r="AB122" i="1" s="1"/>
  <c r="Z123" i="1"/>
  <c r="Z122" i="1" s="1"/>
  <c r="V123" i="1"/>
  <c r="V122" i="1" s="1"/>
  <c r="V121" i="1" s="1"/>
  <c r="V99" i="1" s="1"/>
  <c r="R123" i="1"/>
  <c r="R122" i="1" s="1"/>
  <c r="P123" i="1"/>
  <c r="P122" i="1" s="1"/>
  <c r="N123" i="1"/>
  <c r="N122" i="1" s="1"/>
  <c r="L123" i="1"/>
  <c r="L122" i="1" s="1"/>
  <c r="J123" i="1"/>
  <c r="D123" i="1"/>
  <c r="J122" i="1"/>
  <c r="D122" i="1"/>
  <c r="J121" i="1"/>
  <c r="D121" i="1"/>
  <c r="J120" i="1"/>
  <c r="D120" i="1"/>
  <c r="AI119" i="1"/>
  <c r="J119" i="1"/>
  <c r="D119" i="1"/>
  <c r="T118" i="1"/>
  <c r="AI118" i="1" s="1"/>
  <c r="J118" i="1"/>
  <c r="D118" i="1"/>
  <c r="T117" i="1"/>
  <c r="AI117" i="1" s="1"/>
  <c r="J117" i="1"/>
  <c r="D117" i="1"/>
  <c r="T116" i="1"/>
  <c r="AI116" i="1" s="1"/>
  <c r="J116" i="1"/>
  <c r="D116" i="1"/>
  <c r="T115" i="1"/>
  <c r="AI115" i="1" s="1"/>
  <c r="J115" i="1"/>
  <c r="D115" i="1"/>
  <c r="T114" i="1"/>
  <c r="AI114" i="1" s="1"/>
  <c r="J114" i="1"/>
  <c r="D114" i="1"/>
  <c r="AI113" i="1"/>
  <c r="J113" i="1"/>
  <c r="D113" i="1"/>
  <c r="AI112" i="1"/>
  <c r="J112" i="1"/>
  <c r="D112" i="1"/>
  <c r="AI111" i="1"/>
  <c r="J111" i="1"/>
  <c r="D111" i="1"/>
  <c r="T110" i="1"/>
  <c r="AI110" i="1" s="1"/>
  <c r="J110" i="1"/>
  <c r="D110" i="1"/>
  <c r="AI109" i="1"/>
  <c r="J109" i="1"/>
  <c r="D109" i="1"/>
  <c r="AI108" i="1"/>
  <c r="J108" i="1"/>
  <c r="D108" i="1"/>
  <c r="AI107" i="1"/>
  <c r="J107" i="1"/>
  <c r="D107" i="1"/>
  <c r="AI106" i="1"/>
  <c r="D106" i="1"/>
  <c r="AI105" i="1"/>
  <c r="J105" i="1"/>
  <c r="D105" i="1"/>
  <c r="AI104" i="1"/>
  <c r="J104" i="1"/>
  <c r="D104" i="1"/>
  <c r="T103" i="1"/>
  <c r="J103" i="1"/>
  <c r="J102" i="1" s="1"/>
  <c r="J101" i="1" s="1"/>
  <c r="J100" i="1" s="1"/>
  <c r="D103" i="1"/>
  <c r="D102" i="1"/>
  <c r="D101" i="1"/>
  <c r="D100" i="1"/>
  <c r="D99" i="1"/>
  <c r="AD98" i="1"/>
  <c r="AB98" i="1"/>
  <c r="Z98" i="1"/>
  <c r="V98" i="1"/>
  <c r="T98" i="1"/>
  <c r="J98" i="1"/>
  <c r="D98" i="1"/>
  <c r="AD97" i="1"/>
  <c r="AB97" i="1"/>
  <c r="Z97" i="1"/>
  <c r="V97" i="1"/>
  <c r="T97" i="1"/>
  <c r="J97" i="1"/>
  <c r="D97" i="1"/>
  <c r="AD96" i="1"/>
  <c r="AB96" i="1"/>
  <c r="Z96" i="1"/>
  <c r="V96" i="1"/>
  <c r="T96" i="1"/>
  <c r="J96" i="1"/>
  <c r="D96" i="1"/>
  <c r="AI95" i="1"/>
  <c r="J95" i="1"/>
  <c r="D95" i="1"/>
  <c r="AI94" i="1"/>
  <c r="J94" i="1"/>
  <c r="D94" i="1"/>
  <c r="AI93" i="1"/>
  <c r="J93" i="1"/>
  <c r="D93" i="1"/>
  <c r="AI92" i="1"/>
  <c r="J92" i="1"/>
  <c r="D92" i="1"/>
  <c r="AI91" i="1"/>
  <c r="J91" i="1"/>
  <c r="D91" i="1"/>
  <c r="AI90" i="1"/>
  <c r="AI89" i="1" s="1"/>
  <c r="J90" i="1"/>
  <c r="D90" i="1"/>
  <c r="S89" i="1" s="1"/>
  <c r="AH89" i="1"/>
  <c r="AG89" i="1"/>
  <c r="AF89" i="1"/>
  <c r="AE89" i="1"/>
  <c r="AD89" i="1"/>
  <c r="AC89" i="1"/>
  <c r="AB89" i="1"/>
  <c r="AA89" i="1"/>
  <c r="Z89" i="1"/>
  <c r="Y89" i="1"/>
  <c r="V89" i="1"/>
  <c r="V88" i="1" s="1"/>
  <c r="V87" i="1" s="1"/>
  <c r="U89" i="1"/>
  <c r="U88" i="1" s="1"/>
  <c r="U87" i="1" s="1"/>
  <c r="R89" i="1"/>
  <c r="Q89" i="1"/>
  <c r="P89" i="1"/>
  <c r="O89" i="1"/>
  <c r="N89" i="1"/>
  <c r="M89" i="1"/>
  <c r="L89" i="1"/>
  <c r="K89" i="1"/>
  <c r="J89" i="1"/>
  <c r="J88" i="1"/>
  <c r="J87" i="1"/>
  <c r="V86" i="1"/>
  <c r="AI86" i="1" s="1"/>
  <c r="J86" i="1"/>
  <c r="D86" i="1"/>
  <c r="V85" i="1"/>
  <c r="AI85" i="1" s="1"/>
  <c r="J85" i="1"/>
  <c r="D85" i="1"/>
  <c r="AI84" i="1"/>
  <c r="J84" i="1"/>
  <c r="D84" i="1"/>
  <c r="AI83" i="1"/>
  <c r="AI82" i="1" s="1"/>
  <c r="J83" i="1"/>
  <c r="D83" i="1"/>
  <c r="AH82" i="1"/>
  <c r="AG82" i="1"/>
  <c r="AF82" i="1"/>
  <c r="AE82" i="1"/>
  <c r="AD82" i="1"/>
  <c r="AC82" i="1"/>
  <c r="AB82" i="1"/>
  <c r="AA82" i="1"/>
  <c r="Z82" i="1"/>
  <c r="Y82" i="1"/>
  <c r="V82" i="1"/>
  <c r="U82" i="1"/>
  <c r="T82" i="1"/>
  <c r="S82" i="1"/>
  <c r="R82" i="1"/>
  <c r="Q82" i="1"/>
  <c r="P82" i="1"/>
  <c r="O82" i="1"/>
  <c r="N82" i="1"/>
  <c r="M82" i="1"/>
  <c r="L82" i="1"/>
  <c r="K82" i="1"/>
  <c r="J82" i="1"/>
  <c r="D82" i="1"/>
  <c r="V81" i="1"/>
  <c r="AI81" i="1" s="1"/>
  <c r="J81" i="1"/>
  <c r="D81" i="1"/>
  <c r="V80" i="1"/>
  <c r="AI80" i="1" s="1"/>
  <c r="J80" i="1"/>
  <c r="D80" i="1"/>
  <c r="V79" i="1"/>
  <c r="AI79" i="1" s="1"/>
  <c r="J79" i="1"/>
  <c r="D79" i="1"/>
  <c r="V78" i="1"/>
  <c r="J78" i="1"/>
  <c r="D78" i="1"/>
  <c r="AH77" i="1"/>
  <c r="AH76" i="1" s="1"/>
  <c r="AF77" i="1"/>
  <c r="AF76" i="1" s="1"/>
  <c r="AD77" i="1"/>
  <c r="AD76" i="1" s="1"/>
  <c r="AB77" i="1"/>
  <c r="AB76" i="1" s="1"/>
  <c r="Z77" i="1"/>
  <c r="Z76" i="1" s="1"/>
  <c r="T77" i="1"/>
  <c r="R77" i="1"/>
  <c r="R76" i="1" s="1"/>
  <c r="R9" i="1" s="1"/>
  <c r="P77" i="1"/>
  <c r="P76" i="1" s="1"/>
  <c r="P9" i="1" s="1"/>
  <c r="N77" i="1"/>
  <c r="N76" i="1" s="1"/>
  <c r="N9" i="1" s="1"/>
  <c r="N8" i="1" s="1"/>
  <c r="L77" i="1"/>
  <c r="L76" i="1" s="1"/>
  <c r="J77" i="1"/>
  <c r="D77" i="1"/>
  <c r="T76" i="1"/>
  <c r="J76" i="1"/>
  <c r="D76" i="1"/>
  <c r="T75" i="1"/>
  <c r="AI75" i="1" s="1"/>
  <c r="J75" i="1"/>
  <c r="D75" i="1"/>
  <c r="AI74" i="1"/>
  <c r="J74" i="1"/>
  <c r="D74" i="1"/>
  <c r="AI73" i="1"/>
  <c r="J73" i="1"/>
  <c r="D73" i="1"/>
  <c r="J72" i="1"/>
  <c r="D72" i="1"/>
  <c r="J71" i="1"/>
  <c r="D71" i="1"/>
  <c r="J70" i="1"/>
  <c r="D70" i="1"/>
  <c r="J69" i="1"/>
  <c r="D69" i="1"/>
  <c r="J68" i="1"/>
  <c r="D68" i="1"/>
  <c r="J67" i="1"/>
  <c r="D67" i="1"/>
  <c r="J66" i="1"/>
  <c r="D66" i="1"/>
  <c r="J65" i="1"/>
  <c r="D65" i="1"/>
  <c r="J64" i="1"/>
  <c r="D64" i="1"/>
  <c r="J63" i="1"/>
  <c r="D63" i="1"/>
  <c r="J62" i="1"/>
  <c r="D62" i="1"/>
  <c r="J61" i="1"/>
  <c r="D61" i="1"/>
  <c r="V60" i="1"/>
  <c r="AI60" i="1" s="1"/>
  <c r="J60" i="1"/>
  <c r="D60" i="1"/>
  <c r="J59" i="1"/>
  <c r="D59" i="1"/>
  <c r="J58" i="1"/>
  <c r="D58" i="1"/>
  <c r="J57" i="1"/>
  <c r="D57" i="1"/>
  <c r="J56" i="1"/>
  <c r="D56" i="1"/>
  <c r="J55" i="1"/>
  <c r="D55" i="1"/>
  <c r="J54" i="1"/>
  <c r="D54" i="1"/>
  <c r="V53" i="1"/>
  <c r="AI53" i="1" s="1"/>
  <c r="J53" i="1"/>
  <c r="D53" i="1"/>
  <c r="J52" i="1"/>
  <c r="D52" i="1"/>
  <c r="J51" i="1"/>
  <c r="D51" i="1"/>
  <c r="V50" i="1"/>
  <c r="AI50" i="1" s="1"/>
  <c r="J50" i="1"/>
  <c r="D50" i="1"/>
  <c r="V49" i="1"/>
  <c r="AI49" i="1" s="1"/>
  <c r="J49" i="1"/>
  <c r="D49" i="1"/>
  <c r="AI48" i="1"/>
  <c r="J48" i="1"/>
  <c r="D48" i="1"/>
  <c r="T47" i="1"/>
  <c r="AI47" i="1" s="1"/>
  <c r="J47" i="1"/>
  <c r="D47" i="1"/>
  <c r="J46" i="1"/>
  <c r="D46" i="1"/>
  <c r="J45" i="1"/>
  <c r="D45" i="1"/>
  <c r="J44" i="1"/>
  <c r="D44" i="1"/>
  <c r="J43" i="1"/>
  <c r="D43" i="1"/>
  <c r="T42" i="1"/>
  <c r="AI42" i="1" s="1"/>
  <c r="J42" i="1"/>
  <c r="D42" i="1"/>
  <c r="J41" i="1"/>
  <c r="D41" i="1"/>
  <c r="J40" i="1"/>
  <c r="D40" i="1"/>
  <c r="J39" i="1"/>
  <c r="D39" i="1"/>
  <c r="J38" i="1"/>
  <c r="D38" i="1"/>
  <c r="J37" i="1"/>
  <c r="D37" i="1"/>
  <c r="J36" i="1"/>
  <c r="D36" i="1"/>
  <c r="J35" i="1"/>
  <c r="D35" i="1"/>
  <c r="J34" i="1"/>
  <c r="D34" i="1"/>
  <c r="J33" i="1"/>
  <c r="D33" i="1"/>
  <c r="J32" i="1"/>
  <c r="D32" i="1"/>
  <c r="J31" i="1"/>
  <c r="D31" i="1"/>
  <c r="J30" i="1"/>
  <c r="D30" i="1"/>
  <c r="J29" i="1"/>
  <c r="D29" i="1"/>
  <c r="T28" i="1"/>
  <c r="AI28" i="1" s="1"/>
  <c r="J28" i="1"/>
  <c r="D28" i="1"/>
  <c r="J27" i="1"/>
  <c r="D27" i="1"/>
  <c r="J26" i="1"/>
  <c r="D26" i="1"/>
  <c r="J25" i="1"/>
  <c r="D25" i="1"/>
  <c r="J24" i="1"/>
  <c r="D24" i="1"/>
  <c r="J23" i="1"/>
  <c r="D23" i="1"/>
  <c r="J22" i="1"/>
  <c r="D22" i="1"/>
  <c r="J21" i="1"/>
  <c r="D21" i="1"/>
  <c r="J20" i="1"/>
  <c r="D20" i="1"/>
  <c r="J19" i="1"/>
  <c r="D19" i="1"/>
  <c r="T18" i="1"/>
  <c r="AI18" i="1" s="1"/>
  <c r="J18" i="1"/>
  <c r="D18" i="1"/>
  <c r="V17" i="1"/>
  <c r="V11" i="1" s="1"/>
  <c r="V10" i="1" s="1"/>
  <c r="T17" i="1"/>
  <c r="J17" i="1"/>
  <c r="D17" i="1"/>
  <c r="J16" i="1"/>
  <c r="D16" i="1"/>
  <c r="J15" i="1"/>
  <c r="D15" i="1"/>
  <c r="J14" i="1"/>
  <c r="D14" i="1"/>
  <c r="J13" i="1"/>
  <c r="D13" i="1"/>
  <c r="J12" i="1"/>
  <c r="D12" i="1"/>
  <c r="AH11" i="1"/>
  <c r="AH10" i="1" s="1"/>
  <c r="AH9" i="1" s="1"/>
  <c r="AF11" i="1"/>
  <c r="AF10" i="1" s="1"/>
  <c r="AF9" i="1" s="1"/>
  <c r="AD11" i="1"/>
  <c r="AD10" i="1" s="1"/>
  <c r="AD9" i="1" s="1"/>
  <c r="AD8" i="1" s="1"/>
  <c r="AB11" i="1"/>
  <c r="AB10" i="1" s="1"/>
  <c r="AB9" i="1" s="1"/>
  <c r="Z11" i="1"/>
  <c r="Z10" i="1" s="1"/>
  <c r="Z9" i="1" s="1"/>
  <c r="AI178" i="1" l="1"/>
  <c r="P8" i="1"/>
  <c r="AI97" i="1"/>
  <c r="AI171" i="1"/>
  <c r="J106" i="1"/>
  <c r="AI179" i="1"/>
  <c r="AI103" i="1"/>
  <c r="AI102" i="1" s="1"/>
  <c r="AI101" i="1" s="1"/>
  <c r="AI100" i="1" s="1"/>
  <c r="T102" i="1"/>
  <c r="T101" i="1" s="1"/>
  <c r="T100" i="1" s="1"/>
  <c r="J99" i="1"/>
  <c r="T127" i="1"/>
  <c r="T126" i="1" s="1"/>
  <c r="P121" i="1"/>
  <c r="P99" i="1" s="1"/>
  <c r="R121" i="1"/>
  <c r="R99" i="1" s="1"/>
  <c r="Z8" i="1"/>
  <c r="R8" i="1"/>
  <c r="AB8" i="1"/>
  <c r="AH8" i="1"/>
  <c r="AF8" i="1"/>
  <c r="Z121" i="1"/>
  <c r="Z99" i="1" s="1"/>
  <c r="AI172" i="1"/>
  <c r="AI202" i="1"/>
  <c r="AI209" i="1"/>
  <c r="AI215" i="1"/>
  <c r="AI17" i="1"/>
  <c r="T11" i="1"/>
  <c r="T10" i="1" s="1"/>
  <c r="T9" i="1" s="1"/>
  <c r="AB121" i="1"/>
  <c r="AB99" i="1" s="1"/>
  <c r="AI164" i="1"/>
  <c r="T156" i="1"/>
  <c r="T155" i="1" s="1"/>
  <c r="T154" i="1" s="1"/>
  <c r="T153" i="1" s="1"/>
  <c r="AI197" i="1"/>
  <c r="AI217" i="1"/>
  <c r="AI235" i="1"/>
  <c r="AH421" i="1"/>
  <c r="V156" i="1"/>
  <c r="V155" i="1" s="1"/>
  <c r="V154" i="1" s="1"/>
  <c r="V153" i="1" s="1"/>
  <c r="AI185" i="1"/>
  <c r="AI191" i="1"/>
  <c r="AI193" i="1"/>
  <c r="AI204" i="1"/>
  <c r="AI206" i="1"/>
  <c r="AI211" i="1"/>
  <c r="AI227" i="1"/>
  <c r="AI230" i="1"/>
  <c r="AI141" i="1"/>
  <c r="AI140" i="1" s="1"/>
  <c r="AI159" i="1"/>
  <c r="AI163" i="1"/>
  <c r="AI188" i="1"/>
  <c r="AI219" i="1"/>
  <c r="R156" i="1"/>
  <c r="R155" i="1" s="1"/>
  <c r="R154" i="1" s="1"/>
  <c r="R153" i="1" s="1"/>
  <c r="AI167" i="1"/>
  <c r="AI176" i="1"/>
  <c r="AI199" i="1"/>
  <c r="AI201" i="1"/>
  <c r="AI214" i="1"/>
  <c r="AI232" i="1"/>
  <c r="P156" i="1"/>
  <c r="AI162" i="1"/>
  <c r="AI169" i="1"/>
  <c r="AI181" i="1"/>
  <c r="AI184" i="1"/>
  <c r="AI196" i="1"/>
  <c r="AI208" i="1"/>
  <c r="AI221" i="1"/>
  <c r="AI223" i="1"/>
  <c r="AI226" i="1"/>
  <c r="N121" i="1"/>
  <c r="N99" i="1" s="1"/>
  <c r="N421" i="1" s="1"/>
  <c r="AI234" i="1"/>
  <c r="AB156" i="1"/>
  <c r="AB155" i="1" s="1"/>
  <c r="AB154" i="1" s="1"/>
  <c r="AB153" i="1" s="1"/>
  <c r="AB421" i="1" s="1"/>
  <c r="AI187" i="1"/>
  <c r="AI190" i="1"/>
  <c r="AI198" i="1"/>
  <c r="AI210" i="1"/>
  <c r="AI216" i="1"/>
  <c r="AI229" i="1"/>
  <c r="L9" i="1"/>
  <c r="L8" i="1" s="1"/>
  <c r="V77" i="1"/>
  <c r="V76" i="1" s="1"/>
  <c r="V9" i="1" s="1"/>
  <c r="V8" i="1" s="1"/>
  <c r="AI98" i="1"/>
  <c r="AD156" i="1"/>
  <c r="AD155" i="1" s="1"/>
  <c r="AD154" i="1" s="1"/>
  <c r="AD153" i="1" s="1"/>
  <c r="AI183" i="1"/>
  <c r="AI192" i="1"/>
  <c r="AI195" i="1"/>
  <c r="AI203" i="1"/>
  <c r="AI205" i="1"/>
  <c r="AI213" i="1"/>
  <c r="AI218" i="1"/>
  <c r="AI225" i="1"/>
  <c r="AI236" i="1"/>
  <c r="J156" i="1"/>
  <c r="J155" i="1" s="1"/>
  <c r="J154" i="1" s="1"/>
  <c r="J153" i="1" s="1"/>
  <c r="AF156" i="1"/>
  <c r="AF155" i="1" s="1"/>
  <c r="AF154" i="1" s="1"/>
  <c r="AF153" i="1" s="1"/>
  <c r="AI166" i="1"/>
  <c r="AI231" i="1"/>
  <c r="AI88" i="1"/>
  <c r="T87" i="1"/>
  <c r="J11" i="1"/>
  <c r="J10" i="1" s="1"/>
  <c r="J9" i="1" s="1"/>
  <c r="J8" i="1" s="1"/>
  <c r="AI96" i="1"/>
  <c r="AD121" i="1"/>
  <c r="AD99" i="1" s="1"/>
  <c r="AF121" i="1"/>
  <c r="AF99" i="1" s="1"/>
  <c r="AI126" i="1"/>
  <c r="AH121" i="1"/>
  <c r="AH99" i="1" s="1"/>
  <c r="AI136" i="1"/>
  <c r="L121" i="1"/>
  <c r="L99" i="1" s="1"/>
  <c r="AI123" i="1"/>
  <c r="AI139" i="1"/>
  <c r="AI78" i="1"/>
  <c r="AI77" i="1" s="1"/>
  <c r="T123" i="1"/>
  <c r="T122" i="1" s="1"/>
  <c r="L155" i="1"/>
  <c r="L154" i="1" s="1"/>
  <c r="L153" i="1" s="1"/>
  <c r="AD421" i="1" l="1"/>
  <c r="T121" i="1"/>
  <c r="T99" i="1" s="1"/>
  <c r="V421" i="1"/>
  <c r="R421" i="1"/>
  <c r="Z421" i="1"/>
  <c r="AF421" i="1"/>
  <c r="T8" i="1"/>
  <c r="AI8" i="1" s="1"/>
  <c r="L421" i="1"/>
  <c r="J421" i="1"/>
  <c r="AI76" i="1"/>
  <c r="P155" i="1"/>
  <c r="AI156" i="1"/>
  <c r="AI87" i="1"/>
  <c r="AI121" i="1"/>
  <c r="AI9" i="1"/>
  <c r="AI122" i="1"/>
  <c r="AI10" i="1"/>
  <c r="AI11" i="1"/>
  <c r="T421" i="1" l="1"/>
  <c r="AI155" i="1"/>
  <c r="P154" i="1"/>
  <c r="AI154" i="1" l="1"/>
  <c r="P153" i="1"/>
  <c r="AI153" i="1" l="1"/>
  <c r="P421" i="1"/>
  <c r="AI421" i="1" s="1"/>
</calcChain>
</file>

<file path=xl/sharedStrings.xml><?xml version="1.0" encoding="utf-8"?>
<sst xmlns="http://schemas.openxmlformats.org/spreadsheetml/2006/main" count="1948" uniqueCount="1192">
  <si>
    <t>CLAVE DEL OBJETO DEL GASTO (CAP/CONCEP/PDA)</t>
  </si>
  <si>
    <t>CONCEPTO Y/O DESCRIPCION</t>
  </si>
  <si>
    <t>CANTIDAD DE BIENES Y SERVICIOS  EXISTENTES (CANTIDADES)</t>
  </si>
  <si>
    <t>CANTIDAD DE BIENES Y/O SERVICIOS REQUERIDOS
(CANTIDADES ANUALES)</t>
  </si>
  <si>
    <t>UNIDAD DE MEDIDA</t>
  </si>
  <si>
    <t xml:space="preserve">DESTINO DE LOS BIENES Y SERVCIOS </t>
  </si>
  <si>
    <t>CALIDAD DE LOS BIENES Y SERVICIOS</t>
  </si>
  <si>
    <t>JUSTIFICACION DE LA ADQUISICION DE LOS BIENES Y SERVICIOS</t>
  </si>
  <si>
    <t>COSTO UNITARIO ESTIMADO (PESOS)</t>
  </si>
  <si>
    <t>VALOR TOTAL ANUAL ESTIMADO (PESOS)</t>
  </si>
  <si>
    <t>ENERO</t>
  </si>
  <si>
    <t>FEBRERO</t>
  </si>
  <si>
    <t>MARZO</t>
  </si>
  <si>
    <t>ABRIL</t>
  </si>
  <si>
    <t>MAYO</t>
  </si>
  <si>
    <t>JUNIO</t>
  </si>
  <si>
    <t>JULIO</t>
  </si>
  <si>
    <t>AGOSTO</t>
  </si>
  <si>
    <t>SEPTIEMBRE</t>
  </si>
  <si>
    <t>OCTUBRE</t>
  </si>
  <si>
    <t>NOVIEMBRE</t>
  </si>
  <si>
    <t>DICIEMBRE</t>
  </si>
  <si>
    <t xml:space="preserve">CANTIDAD DE BIENES Y/O SERVICIOS REQUERIDOS 
</t>
  </si>
  <si>
    <t>VALOR TOTAL (PESOS)</t>
  </si>
  <si>
    <t>MATERIALES Y SUMINISTROS</t>
  </si>
  <si>
    <t>MATERIALES DE ADMINISTRACION, EMISION DE DOCUMENTOS Y ARTICULOS OFICIALES</t>
  </si>
  <si>
    <t>MATERIALES, UTILES Y EQUIPOS MENORES DE OFICINA.</t>
  </si>
  <si>
    <t>ARTICULOS Y MATERIAL DE OFICINA</t>
  </si>
  <si>
    <t>Cinta de Empaque Canela Office Depot 50 m x 4.8 cm</t>
  </si>
  <si>
    <t xml:space="preserve"> </t>
  </si>
  <si>
    <t>COORDINACION DE PROGRAMAS ALIMENTARIOS Y DESARROLLO COMUNITARIO.</t>
  </si>
  <si>
    <t>Engrapadora metálica tira completa</t>
  </si>
  <si>
    <t>Pza</t>
  </si>
  <si>
    <t>Grapa estandar caja c /5000 d-13</t>
  </si>
  <si>
    <t>Caja</t>
  </si>
  <si>
    <t>Tijera para oficina de acero inoxidable</t>
  </si>
  <si>
    <t>Cuaderno profesional rayado c/100 hojas</t>
  </si>
  <si>
    <t>Lapiz de madera no. 2</t>
  </si>
  <si>
    <t>caja</t>
  </si>
  <si>
    <t>Boligrafo punto fino tinta azul c/12 pzas</t>
  </si>
  <si>
    <t>Corrector líquido en lápiz</t>
  </si>
  <si>
    <t>Clips metalicos cuadrados No.2 C/100 d-411</t>
  </si>
  <si>
    <t>Clips metalicos cuadrados No.1 C/100 d-411</t>
  </si>
  <si>
    <t>Perforadora de 2 orificios uso rudo (mediana)</t>
  </si>
  <si>
    <t>Cojin para sello del No. 1 mediano de plástico</t>
  </si>
  <si>
    <t>Marcatexto fluorecentes de varios colores</t>
  </si>
  <si>
    <t xml:space="preserve">Cordon para gafete </t>
  </si>
  <si>
    <t>Borrador de migajon de  4X2.5X1.5CM M-20</t>
  </si>
  <si>
    <t>Marcador plumon grueso de colores con 12 pzas</t>
  </si>
  <si>
    <t>Broche para archivo 8 cm</t>
  </si>
  <si>
    <t>Cinta Scotch mediana 24 MM X 65 MTS</t>
  </si>
  <si>
    <t>clips sujeta documentos  de 19 mm c/12 pzas</t>
  </si>
  <si>
    <t>clips sujeta documentos  de 32 mm c/12 pzas</t>
  </si>
  <si>
    <t>Regla de metal de 30 cm Pza</t>
  </si>
  <si>
    <t>Cera para contar 64 (cuenta facil) pieza</t>
  </si>
  <si>
    <t>Sacapuntas de plastico escolar  pza</t>
  </si>
  <si>
    <t xml:space="preserve">Gises de colores caja con 12 piezas </t>
  </si>
  <si>
    <t>Colores de madera largos caja con 24 piezas</t>
  </si>
  <si>
    <t>Desengrapador</t>
  </si>
  <si>
    <t>Calculadora  grande de escritorio de 12 digitos</t>
  </si>
  <si>
    <t>Lápiez adhesivo 40 gr (jumbo)</t>
  </si>
  <si>
    <t>Cuter de oficina con navaja retractil</t>
  </si>
  <si>
    <t>Pistola de silicon grueso uso rudo</t>
  </si>
  <si>
    <t>Tabla acrilica con sujetador tamaño carta</t>
  </si>
  <si>
    <t>pzas</t>
  </si>
  <si>
    <t>Barra de silicon grueso</t>
  </si>
  <si>
    <t>Kilo</t>
  </si>
  <si>
    <t>Boligrafo punto fino tinta negra c/12 pzas</t>
  </si>
  <si>
    <t>Boligrafo punto fino tinta roja c/12 pzas</t>
  </si>
  <si>
    <t>Charola para documentos con tres niveles tamaño carta</t>
  </si>
  <si>
    <t xml:space="preserve">Marca textos amarillo </t>
  </si>
  <si>
    <t xml:space="preserve"> PRODUCTOS DE PAPEL Y HULE PARA USO EN OFICINAS</t>
  </si>
  <si>
    <t>Paquete de hoja bond t/carta c/500</t>
  </si>
  <si>
    <t>paquete</t>
  </si>
  <si>
    <t>Caja archivo muerto t/carta de plastico</t>
  </si>
  <si>
    <t>Carpeta blanca vinilica de 3 argollas de 1.5"</t>
  </si>
  <si>
    <t>Carpeta blanca vinilica de 3 argollas de 4"</t>
  </si>
  <si>
    <t>Rollo de emplayo</t>
  </si>
  <si>
    <t>Rollo de bolsa de 90 x 60</t>
  </si>
  <si>
    <t>Rollo</t>
  </si>
  <si>
    <t>Folder t/carta color crema 100 pzas</t>
  </si>
  <si>
    <t>Folder t/oficio color crema 100 pzas</t>
  </si>
  <si>
    <t>Sobre manila tamñano carta c/50 piezas</t>
  </si>
  <si>
    <t>Sobre manila tamñano oficio c/50 piezas</t>
  </si>
  <si>
    <t>Hojas para Rotafolio 70x90 c/25 pzas</t>
  </si>
  <si>
    <t>Paq</t>
  </si>
  <si>
    <t>Recopilador tamaño carta pza</t>
  </si>
  <si>
    <t>ligas bolsa no. 18</t>
  </si>
  <si>
    <t>Bolsa</t>
  </si>
  <si>
    <t xml:space="preserve">Papel corrugado rollo de 60cm X 25mts </t>
  </si>
  <si>
    <t>Lapicera escolar de plastico transparente</t>
  </si>
  <si>
    <t>Pliego de fomix diamantado varios colores</t>
  </si>
  <si>
    <t>Banderitas adhesivas memo tip c/125 pzas</t>
  </si>
  <si>
    <t xml:space="preserve">Fólde colgante para archivero t/oficio </t>
  </si>
  <si>
    <t>Protector de plastico para hojas t/carta c/50pzas</t>
  </si>
  <si>
    <t>Caja de Plastico con tapa de 32 Litros</t>
  </si>
  <si>
    <t>Paquetes de hojas de colores c/500 pzas</t>
  </si>
  <si>
    <t>Bote de Plastico Transparente Liso con Tapa de Rosa de 1.75 litros</t>
  </si>
  <si>
    <t>Rollo de bolsa de 60 x90</t>
  </si>
  <si>
    <t>Bolsa de celofan grande de 45x35 cm c/25 pzas</t>
  </si>
  <si>
    <t>MATERIALES, UTILES Y EQUIPOS MENORES DE TECNOLOGIAS DE LA INFORMACION Y COMUNICACIONES.</t>
  </si>
  <si>
    <t>SUMINISTROS INFORMATICOS</t>
  </si>
  <si>
    <t>Memoria USB 32 GB</t>
  </si>
  <si>
    <t>Pzas.</t>
  </si>
  <si>
    <t>MATERIALES PARA ENSEÑANZA</t>
  </si>
  <si>
    <t>Dado didáctico de colores de 20x20 cm</t>
  </si>
  <si>
    <t>Domino de frutas didáctico</t>
  </si>
  <si>
    <t>Grupo de alimentos de plástico, (comida saludable, comida chatarra)</t>
  </si>
  <si>
    <t>Oca de los alimentos jumbo 70 x 50 xm</t>
  </si>
  <si>
    <t>Pzs</t>
  </si>
  <si>
    <t>ALIMENTOS Y UTENSILIOS</t>
  </si>
  <si>
    <t>PRODUCTOS ALIMENTICIOS PARA PERSONAS</t>
  </si>
  <si>
    <t>PRODUCTOS DIVERSOS PARA ALIMENTACIÓN DE PERSONAS</t>
  </si>
  <si>
    <t>PG</t>
  </si>
  <si>
    <t>COMBUSTIBLES, LUBRICANTES Y ADITIVOS</t>
  </si>
  <si>
    <t>LITROS</t>
  </si>
  <si>
    <t>VESTUARIO, BLANCOS, PRENDAS DE PROTECCIÓN Y ARTÍCULOS DEPORTIVOS</t>
  </si>
  <si>
    <t>VESTUARIO Y UNIFORMES</t>
  </si>
  <si>
    <t>PRODUCTOS TEXTILES ADQUIRIDOS COMO VESTUARIOS Y UNIFORMES.</t>
  </si>
  <si>
    <t>Playera tipo polo estampada</t>
  </si>
  <si>
    <t>Chalecos Estampados</t>
  </si>
  <si>
    <t>Camisas tipo polo bordadas</t>
  </si>
  <si>
    <t xml:space="preserve">Mandiles </t>
  </si>
  <si>
    <t>Cachuchas infantiles estampadas</t>
  </si>
  <si>
    <t>SERVICIOS GENERALES</t>
  </si>
  <si>
    <t>SERVICIOS DE ARRENDAMIENTO</t>
  </si>
  <si>
    <t>ARRENDAMIENTO DE MOBILIARIO Y EQUIPO DE ADMINISTRACIÓN, EDUCACIONAL Y RECREATIVO</t>
  </si>
  <si>
    <t>ARRENDAMIENTO DE EQUIPO Y BIENES INFORMATICOS</t>
  </si>
  <si>
    <t>Renta de Fotocopiadora</t>
  </si>
  <si>
    <t>Pza.</t>
  </si>
  <si>
    <t>SERVICIOS PROFESIONALES, CIENTÍFICOS, TÉCNICOS Y OTROS SERVICIOS</t>
  </si>
  <si>
    <t>SERVICIOS DE APOYO ADMINISTRATIVO, TRADUCCIÓN, FOTOCOPIADO E IMPRESIÓN</t>
  </si>
  <si>
    <t>IMPRESIÓN Y ELABORACION DE MATERIAL INFORMATIVO DERIVADO DE LAS OPERACIONES Y ADMINISTRACION DE LOS ENTES PUBLICOS.</t>
  </si>
  <si>
    <t>Lona impresa de 1.50 X 2.5 mts</t>
  </si>
  <si>
    <t>Lona impresa de 3 x 1.86 mts</t>
  </si>
  <si>
    <t>Lona impresa en medida de 3x2.5m</t>
  </si>
  <si>
    <t>Millar de tripticos em papel couche a color</t>
  </si>
  <si>
    <t>Calcomanias 7 x 20 cm</t>
  </si>
  <si>
    <t>Calcomanias 22 x 28 cm</t>
  </si>
  <si>
    <t>Calcomanias 14 x 28 cm</t>
  </si>
  <si>
    <t>Lona impresa de 2.5m x 5 m</t>
  </si>
  <si>
    <t>Lona impresa de 5.08 x 2.64 mts con sobrante de 10 cm por lado</t>
  </si>
  <si>
    <t>Lona impresa de 4m X 2.47m</t>
  </si>
  <si>
    <t>Pendon 1.80m X 80cm</t>
  </si>
  <si>
    <t>Placa de estireno en medida 28x22 cm</t>
  </si>
  <si>
    <t>Millar de Formatos de supervisión</t>
  </si>
  <si>
    <t>Millar de impresión tabloide a color 11 x 17</t>
  </si>
  <si>
    <t>pza</t>
  </si>
  <si>
    <t>SERVICIOS DE INSTALACION, REPARACION, MANTENIMIENTO, CONSERVACION.</t>
  </si>
  <si>
    <t>INSTALACIÓN, REPARACIÓN Y MANTENIMIENTO DE MAQUINARIA, OTROS EQUIPOS Y HERRAMIENTA</t>
  </si>
  <si>
    <t>MANTENIMIENTO Y CONSERVACION DE MAQUINARIA Y EQUIPO.</t>
  </si>
  <si>
    <t>Servicio preventivo y correctivo de mantenimiento de montacargas</t>
  </si>
  <si>
    <t>Servicio</t>
  </si>
  <si>
    <t>Servicio preventivo y correctivo de mantenimiento a patines hidráulicos</t>
  </si>
  <si>
    <t>SERVICIOS DE JARDINERÍA Y FUMIGACIÓN</t>
  </si>
  <si>
    <t>Fumigación del almacen general de alimentos de DIF Nayarit.</t>
  </si>
  <si>
    <t>SERVICIOS DE COMUNICACIÓN SOCIAL Y PUBLICIDAD</t>
  </si>
  <si>
    <t xml:space="preserve">DIFUSIÓN POR RADIO, TELEVISIÓN Y OTROS MEDIOS DE MENSAJES SOBRE PROGRAMAS Y ACTIVIDADES GUBERNAMENTALES </t>
  </si>
  <si>
    <t>Roll up impreso con logo institucional</t>
  </si>
  <si>
    <t>Stand informativo</t>
  </si>
  <si>
    <t>Muro abatible tipo display en medida de 3.00 x 2.25 mtrs. (incluye lona)</t>
  </si>
  <si>
    <t>SERVICIOS DE TRASLADO Y VIATICOS.</t>
  </si>
  <si>
    <t>PASAJES AÉREOS</t>
  </si>
  <si>
    <t>Pasajes aéreos ida y vuelta</t>
  </si>
  <si>
    <t>SERVICIO</t>
  </si>
  <si>
    <t>PASAJES TERRESTRES</t>
  </si>
  <si>
    <t>OTROS SERVICIOS DE TRASLADO Y HOSPEDAJE</t>
  </si>
  <si>
    <t>Servicios de Hospedaje, Habitaciones Sencillas por 4 noche para personal de DIF Nayarit</t>
  </si>
  <si>
    <t>VIAJE IDA Y VUELTA TEPIC-ACAPONETA</t>
  </si>
  <si>
    <t>VIAJE IDA Y VUELTA TEPIC-DEL NAYAR</t>
  </si>
  <si>
    <t>VIAJE IDA Y VUELTA TEPIC-HUAJICORI</t>
  </si>
  <si>
    <t>VIAJE IDA Y VUELTA TEPIC-JALA</t>
  </si>
  <si>
    <t>VIAJE IDA Y VUELTA TEPIC-LA YESCA</t>
  </si>
  <si>
    <t>VIAJE IDA Y VUELTA TEPIC-ROSAMORADA</t>
  </si>
  <si>
    <t>VIAJE IDA Y VUELTA TEPIC-SANTIAGO IXCUINTLA</t>
  </si>
  <si>
    <t xml:space="preserve">SERVICIOS </t>
  </si>
  <si>
    <t>TRANSFERENCIAS, ASIGNACIONES, SUBSIDIOS Y OTRAS AYUDAS.</t>
  </si>
  <si>
    <t>AYUDAS SOCIALES</t>
  </si>
  <si>
    <t>AYUDAS SOCIALES A PERSONAS</t>
  </si>
  <si>
    <t>Ayudas Especial a Personas u Hogares.</t>
  </si>
  <si>
    <t>AYUDAS ESPECIALES</t>
  </si>
  <si>
    <t>DESPENSAS</t>
  </si>
  <si>
    <t>AYUDAS ESPECALES</t>
  </si>
  <si>
    <t xml:space="preserve">Ayudas Especiales </t>
  </si>
  <si>
    <t>P.G</t>
  </si>
  <si>
    <t>Consultas para Atencion Integral Medica para Beneficio de Adultos Mayores</t>
  </si>
  <si>
    <t>CONSULTA</t>
  </si>
  <si>
    <t>Consultas para Atencion Psicologica para Beneficio de Adultos Mayores</t>
  </si>
  <si>
    <t>Consultas para Atencion Terapia Fisica para Beneficio de Adultos Mayores</t>
  </si>
  <si>
    <t>Terapias de Atencion Profesional Psicologica de Diagnostico, Seguimiento y Rehabilitacion de Personas con Transtornos del Espectro Autista (TEA)</t>
  </si>
  <si>
    <t>UNBREAKABL MIRO Espejo acrílico de plexiglás sin Vidrio, inastillable, espejo de cuerpo completo, espejo de pared, sin Marco, espejo de fitness para el hogar, 4 Piezas, 12 x 12 Pulgadas</t>
  </si>
  <si>
    <t>PZAS.</t>
  </si>
  <si>
    <t>Títeres de mano. Trabajo sociemocional, habilidades sociales en personas con espectro autista.</t>
  </si>
  <si>
    <t xml:space="preserve">Burbujas frascos pequeños PlayDay Set Kit de Burbujas presentación en botellas contenido de 8 piezas, Paquete de 8 unidades solución para burbujas de 118ml cada bote en variedad de Colores, </t>
  </si>
  <si>
    <t xml:space="preserve">Solución de Burbujas frascos grandes Play Day 1 Litro varios Colores 1 Pieza </t>
  </si>
  <si>
    <t>Botellas sensoriales se utiliza en pacientes con trastorno del espectro autista para dificultades en procesamiento sensorial y regulación.</t>
  </si>
  <si>
    <t>juguetes con luz y movimientos, ArtCreativity Varitas de Juguete con Bola mágica iluminada de 7,5 Pulgadas para niños, Juego de 2, varitas LED Intermitentes para niños y niñas, emocionante espectáculo de Luces giratorias</t>
  </si>
  <si>
    <t>Paquete de 6 collares sensoriales para masticar para niños, masticables duraderos para necesidades de mordedura y estimulación motora oral</t>
  </si>
  <si>
    <t>Bolas de estrés sensoriales para niños y adultos, 12 paquetes de bolas esponjosas juguetes sensoriales para niños autistas</t>
  </si>
  <si>
    <t>Guantes Sensoriales, Textura</t>
  </si>
  <si>
    <t xml:space="preserve">Paquete de 20 juguetes de cuerda elástica, cuerdas de fideos sensoriales de dinosaurio, cuerda elástica texturizada para niños y adultos, alivio del estrés, </t>
  </si>
  <si>
    <t>Cajas de plástico para contener diversos materiales, caja con 10 (SAMS)</t>
  </si>
  <si>
    <t>Juguete sensorial de Arena moldeable, Bolsa de Arena Rosa, 907 g, Bolsa con Cierre hermético</t>
  </si>
  <si>
    <t>Juego de Pintura Digital para Dedos Lavable Crayola</t>
  </si>
  <si>
    <t>Juegos Mini Tapetes Sensoriales con 8 Tapete de Juego Texturizado Surtido Alfombrillas Sensoriales para Baldosas Sensoriales con Textura Juguetes Sensoriales Táctiles Educativos (Cuadrado, 7.9 Pulgadas)Materiales para estimulación sensorial, TAPETES SENSORIALES</t>
  </si>
  <si>
    <t>Muñecos de peluche educativa de 15.5 pulgadas para niños y niños pequeños de 2 años en adelante - Juguete suave con hebilla MontessoriJuegos para crear y reconocer partes del cuerpo (rompecabezas del cuerpo, etc.)</t>
  </si>
  <si>
    <t>Special Supplies Paquete de 8 cepillos sensoriales de terapia de terapia para cepillado ocupacional y sensorial, herramientas estimulantes y calmantes para niños y adultos, cerdas suaves y flexibles, sin látex, primario</t>
  </si>
  <si>
    <t>Tablero Montessori De Madera Juguete Didactico Y Sensorial Se utiliza para motricidad fina, atención, seguimiento de instrucciones.</t>
  </si>
  <si>
    <t>DIDJIG Colcho túnel 4 Secciones Estimulación Temprana</t>
  </si>
  <si>
    <t>Qskely Paquete de 6 contenedores de plástico de 6 L con cierre, caja de almacenamiento con tapas</t>
  </si>
  <si>
    <t>Juguetes educativos Montessori para niños, caja de clasificación de formas y colores de madera, bloques de construcción y rompecabezas para la educación temprana, regalo educativo para Halloween/Día de Acción de Gracias/Navidad, regalo de Pascua</t>
  </si>
  <si>
    <t>HC073 Botones Geométricos de Ensarte| Juego Educativo| Crear| Construir| Formar |Juegos de ensarte| Juegos para niños y niñas</t>
  </si>
  <si>
    <t>Juego de piedras de madera de pino natural, juguete sensorial educativo para el aprendizaje preescolar</t>
  </si>
  <si>
    <t>Sensorial Fidget Alivia Estrés y la Ansiedad Utilizado para trabajar ansiedad en menores que presentan crisis por alteraciones sensoriales.</t>
  </si>
  <si>
    <t>3 piezas Rainmaker Rain Stick Shaker Sensorial Auditivo Instrumento Musical Sonajero Tubo de Plástico Música Rainmaker Rainstick para niños y niñas, 4 pulgadas, 8 pulgadas, 12 pulgadas, uno para cada tamaño</t>
  </si>
  <si>
    <t>TOKZON Juguetes de Peluche de Monstruo, mi pequeño muñeco de Dibujos Animados de Monstruo Emocional, Juguete de Peluche de Monstruo Azul/Rojo, Juego de muñecos de Peluche de colores-1set</t>
  </si>
  <si>
    <t xml:space="preserve">ASPA Rompecabezas Tipo 3D de Madera Didáctico Infantil Sus Piezas Son Apilables para su Desarrollo y Estimulación Temprana (Granja) </t>
  </si>
  <si>
    <t>Melissa &amp; Doug Rompecabezas de Números de Autocorrección, Juguete de Madera, Juguete de Desarrollo, Juguete Educativo (40 Piezas)</t>
  </si>
  <si>
    <t xml:space="preserve">Libro de Texturas </t>
  </si>
  <si>
    <t>Mandalas Fáciles Libro De Colorear Para Adultos: 50 mandalas simples y grandes de colorear para niños y principiantes de todas las edades, estrés y relajarse</t>
  </si>
  <si>
    <t>Editorial GEU Cuento con PICTOGRAMAS David va de compras al centro comercial</t>
  </si>
  <si>
    <t>Polainas, muñequeras de 225 gr. Y 250 gr son utilizadas para apoyo en la terapia sensorial de niños que por dificultades en el procesamiento presentan dificultades para sentir partes de su cuerpo y por ello están inquietos.Walmart</t>
  </si>
  <si>
    <t xml:space="preserve">Balón Suizo (Pelota gigante tipo gym) - 3 es utilizada en la terapia sensorial para bajar losniveles de actividad del menor así como trabajo en equilibro por las dificultades en procesamiento sensorial. </t>
  </si>
  <si>
    <t>Tarjetas de aprendizaje de español para niños y niñas pequeños de 3 a 4 años, tarjetas de español a inglés para niños y principiantes, 8 temas educativos sobre alfabeto, formas de alimentos, números, colores</t>
  </si>
  <si>
    <t>Henniu Juego de Palabras de ortografía de Madera, Tarjeta de reconocimiento de Letras, Rompecabezas Montessori Stem, Juguete Educativo para Edades tempranas para niños y niñas de 3 años en adelante</t>
  </si>
  <si>
    <t>Juguete de regalo colgante de pared reutilizable,  se utiliza para estimulación auditiva, seguimiento de instrucciones, atención.</t>
  </si>
  <si>
    <t>Mesa Sensorial De Luz Didactica Montessori / Reggio Emilia/ (Nude)</t>
  </si>
  <si>
    <t>Juguete Didáctico Estimulación Musical Tambor Tambora Niños</t>
  </si>
  <si>
    <t xml:space="preserve">EL LINCE JUEGO DE MESA PARA ESTIMULAR, ATENCIÓN, SEGUIMIENTO DE INSTRUCCIONES, TURNOS, PRAGMÁTICA LENGUAJE, ETC. </t>
  </si>
  <si>
    <t>Lince Vista Loca Juego Mesa Montecarlo Agilidad Visual Niños</t>
  </si>
  <si>
    <t>SUHOMMY Juego De Combinación De Forma Geométrica, Shape Matching Game, Juguete De Reconocimiento De Colores Y Forma para niños Mayores de 3 años.</t>
  </si>
  <si>
    <t xml:space="preserve">Juego De Mesa: Juego De Atención Plena Tarjetas De Conversación Consciente Para Niños Y Padres, Para Conversaciones Auténticas Y Significativas </t>
  </si>
  <si>
    <t>Juego de emparejar juguetes de animales con tazones de clasificación, actividades de aprendizaje preescolar, juguetes sensoriales Montessori de motricidad fina para clasificar colores,</t>
  </si>
  <si>
    <t>Juegos de Aprendizaje Socio-Emocional, Juegos de Comunicación para Niños, Juguetes de Emociónes, Juguetes de Sentimientos para Niños, 54 Piezas Mayores de 3 años</t>
  </si>
  <si>
    <t>Juego Combinado de Juegos de Carnaval 3 en 1, Juego de Lanzamiento de Bolsas de Puf y Anillos de Plástico Suave, Fiesta de Cumpleaños, Escuela, Interior, Exterior, Juegos de Patio para Niños, Adultos</t>
  </si>
  <si>
    <t>Tabla Mecedora de Entrenamiento Sensorial para Niños, Tabla de Equilibrio de Plástico Antideslizante para Niños, Tabla de Equilibrio para Mejorar la Capacidad de Equilibrio,</t>
  </si>
  <si>
    <t>Circuito motriz para 2 a 6 años baby gym</t>
  </si>
  <si>
    <t>harayaa Vigas de equilibrio para niños Coordinación Habilidades motoras Bloques de equilibrio antideslizantes para interiores y exteriores de</t>
  </si>
  <si>
    <t>Bloques magnéticos mejorados, azulejos de construcción resistentes, juguetes STEM para niños y niñas de más de 3 años aprendiendo jugando juegos para niños pequeños, juguetes compatibles con bloques de construcción de principales marcas, juego de iniciación</t>
  </si>
  <si>
    <t>PIN ART BOARD JUEGO SENSORIAL</t>
  </si>
  <si>
    <t>KOUQIYA Cubo Clasificador de Formas para Niños,Juguetes Colorido Sensoriales Montessori,Clasificadores de Forma con Bandas Elásticas y 10 Piezas de Formas Multisensoriales,Regalos para Niños y Niñas</t>
  </si>
  <si>
    <t>Juguetes de bolas de presión para niños del planeta solar, adultos, juguetes para astronautas espaciales, juguetes de relleno de botes de basura sensoriales para niños autistas de gotas de agua no tóxicos, hay 16 bolas espaciales, 2 astronautas, 1 Bolsa de almacenamiento de malla</t>
  </si>
  <si>
    <t xml:space="preserve">PLAY DOH TACOS </t>
  </si>
  <si>
    <t>Play-Doh, El Dentista Bromista, Playset de Masa Moldeable</t>
  </si>
  <si>
    <t xml:space="preserve">PLAY DOH PELUQUERÍA </t>
  </si>
  <si>
    <t>Play Doh Exprimidor Creaciones Frutales Kitchen Creations</t>
  </si>
  <si>
    <t>Play-doh - Multipack Aromático Color TEPIC</t>
  </si>
  <si>
    <t>Plastilinas PLAY DOH Clásicas paquete con 4</t>
  </si>
  <si>
    <t xml:space="preserve">Dime por qué – pragmática, Estimulación de lenguaje en pacientes con TEA </t>
  </si>
  <si>
    <t>Juguetes de Aprendizaje con Tarjetas Flash Parlantes, Lectura Bilingüe en Español e Inglés, Máquina de Lectura de Juguetes Educativos con 224 Palabras, Juguetes Regalo de Cumpleaños para niños (112 Tarjetas, 224 Palabras</t>
  </si>
  <si>
    <t>Tu que harias , pasta blanda libro</t>
  </si>
  <si>
    <t>Juego De Mesa Battleship Hasbro Gaming</t>
  </si>
  <si>
    <t>Juego De Mesa ¿sabes Quién Es?,frutas</t>
  </si>
  <si>
    <t xml:space="preserve">Senso Aromas Juego De Percepcion Olfativa </t>
  </si>
  <si>
    <t>Juego de Mesa Twister Hasbro Gaming +6 Años</t>
  </si>
  <si>
    <t>Juego de Jenga Clásico de Bloques De Madera</t>
  </si>
  <si>
    <t>Juego de mesa Scrabble Original Mattel</t>
  </si>
  <si>
    <t xml:space="preserve">Test raven escala general </t>
  </si>
  <si>
    <t>TEA ediciones. entrevista para el diagnóstico del autismo - revisada SKU: 2p6400</t>
  </si>
  <si>
    <t>Test de Matrices Progresivas Escala Coloreada</t>
  </si>
  <si>
    <t xml:space="preserve">Escala de Evaluación de Autismo Guilliam 3Ed. (GARS-3S) </t>
  </si>
  <si>
    <t>Rías. Escalas de inteligencia de Reynolds
SKU: 1I1601</t>
  </si>
  <si>
    <t>SENA. Sistema de Evaluación de Niños y Adolescentes</t>
  </si>
  <si>
    <t>ECR4Kids-ELR-12401 Centro de mesa de juegos de actividades ajustable con arena y agua con tapas, mesa pequeña con certificación GREENGUARD [GOLD], mesa sensorial de arena y agua, bañeras sensoriales, juguetes para necesidades especiales, contenedores sensoriales</t>
  </si>
  <si>
    <t>DESPENSA</t>
  </si>
  <si>
    <t>Sube y baja para exterior estructura en metal, terminado en pintura electrostática/esmalte alquidalico anticorrosivo</t>
  </si>
  <si>
    <t>EN CADA UNA LOCALIDADES BENEFICIARIAS DE ACUERDO AL PROGRAMA DE SALUD Y BIENESTAR COMUNITARIO "APOYOS"</t>
  </si>
  <si>
    <t>Columpío doble, fabricado en acero al carbón y terminado en pintura electrostática/esmalte alquidalico anticorrosivo, bandas plásticas. Medidas: largo 3.10 mts
Ancho: 1.30 mts
Alto: 2.30 mts</t>
  </si>
  <si>
    <t>Resbaladilla metálica fabricada en en metal, lámina lisa y tubular terminado en pintura electrostática/esmalte alquidalico anticorrosivo</t>
  </si>
  <si>
    <t>Carrusel giratorio, fabricado en acero terminado en pintura electrostática</t>
  </si>
  <si>
    <t>Circuito ejercitadores básicos en metal de 5.95 x 4.76 x 3.06 mts</t>
  </si>
  <si>
    <t>Banca de metal 2.20 x 0.68 x .91 m</t>
  </si>
  <si>
    <t>Señaletica de metal de 1.20 x .15 x .91 m en medio arco</t>
  </si>
  <si>
    <t>Sanitario Ecológico Secos Prefabricados</t>
  </si>
  <si>
    <t>Asesoría para instalación de Sanitarios Escológicos Secos Prefabricados. Misma que será impartida al momento de la entrega</t>
  </si>
  <si>
    <t xml:space="preserve">Estufa ecológica de leña </t>
  </si>
  <si>
    <t>Lámina Teja Roja. 
Longitud M1.26
Ancho total M 0.95
Espesor m.m. 5.00
Peso por pieza Kg. 11.60
Pieza s/m2 útil 0.96</t>
  </si>
  <si>
    <t>Mesa de trabajo de acero inoxidable 2 entrepaños 121.9cm de ancho X 61cm de profundidad X 97.8cm de altura con ruedas giratorias</t>
  </si>
  <si>
    <t>Báscula comercial multifuncional con capacidad 40 kg con dimensiones 40x42x19cm, charola acero inoxidable</t>
  </si>
  <si>
    <t>Horno para pan y pizza para 6 charolas kit con mirillas y luz interior, puerta de ropero. Cristal tempalado de 3 quemadores en la parte de abajo.</t>
  </si>
  <si>
    <t>Batidora Kitchend AID de 10 velocidades 4.5Q incluye un batidor globo, un batidor plano, 1 batidor de gancho con tazon de acero inoxidable</t>
  </si>
  <si>
    <t>Licuadora 700W 1.25 litros marca Oster con vaso de cristal cuchilla acero inoxidable de 3 velocidades, 1.5 litros</t>
  </si>
  <si>
    <t>Espiguero c/capacidad de 18 charolas 45x65 cm lamina negra</t>
  </si>
  <si>
    <t>Refrigerador Vertical; una puerta, con 3 parrillas con altura ajustable y una de piso, capacidad 17" cubicos, control de temperatura digítal</t>
  </si>
  <si>
    <t>Soporte Giratorio para Decoración de Pasteles, Rodamiento Silencioso, Plato Giratorio Resistente para Decoración de Pasteles, Estable de 10 Pulgadas para Chefs para Suministros de Decoración</t>
  </si>
  <si>
    <t>Estuche de repostería, caja de pan transparente, 3 niveles extraíble para panadería, vitrina comercial de galletas con puerta delantera y trasera, 21x 17 x 13 pulgadas</t>
  </si>
  <si>
    <t>Molde para cupcakes 24 cavidades, antiadherente 26.2x41.5 cm</t>
  </si>
  <si>
    <t>Juego de Molde para pastel (aluminio) de 4, 6, 8, 10 y 12"</t>
  </si>
  <si>
    <t>Juego de boquillas Master para decorar pasteles, 55 unidades</t>
  </si>
  <si>
    <t>Charola grande para hornear 45x65</t>
  </si>
  <si>
    <t>Brocha para barnizar mango de plastico</t>
  </si>
  <si>
    <t xml:space="preserve">Taza medidora de 500 ml </t>
  </si>
  <si>
    <t>Miserable chico 25 cm psd-10</t>
  </si>
  <si>
    <t>Juego de cuchara medidora 6 pzas</t>
  </si>
  <si>
    <t>Saco de Harina Extra fina c/44 Kg</t>
  </si>
  <si>
    <t>Saco de Azúcar Estándar c/50 kg</t>
  </si>
  <si>
    <t xml:space="preserve">Kg de Mantequilla </t>
  </si>
  <si>
    <t>Kg de Azúcar Glass</t>
  </si>
  <si>
    <t>Kg de Cocoa Natural tradicional</t>
  </si>
  <si>
    <t xml:space="preserve">Kg de fresa púre </t>
  </si>
  <si>
    <t>Paquetes de de Levadura seca de 500 kg</t>
  </si>
  <si>
    <t>Bote de Rollal de 250 gr</t>
  </si>
  <si>
    <t>Pza de pluspan de 500gr</t>
  </si>
  <si>
    <t>Pzas de aceite de grirasol de 1 Lt</t>
  </si>
  <si>
    <t>Pzas de Manteca vegetal de 1 Kg</t>
  </si>
  <si>
    <t>Pzas de cajeta horneable de 1 Kg</t>
  </si>
  <si>
    <t>Pzas de Mermelada piña pastel de 1 Kg</t>
  </si>
  <si>
    <t>Lecha Evaporada de 1 Lt</t>
  </si>
  <si>
    <t>Kg de Nuez pedazo</t>
  </si>
  <si>
    <t>Pzas de Crema para batir de vainilla de 2 Lt</t>
  </si>
  <si>
    <t>Mangas de Glasse de fresa de 1Kg</t>
  </si>
  <si>
    <t>Kg de Uva pasa</t>
  </si>
  <si>
    <t>Kg de grajea de colores</t>
  </si>
  <si>
    <t>Colorante comestible en gel diversos colores de 10.5 Oz</t>
  </si>
  <si>
    <t>Bote Saborizante de vainilla de 4 Lts</t>
  </si>
  <si>
    <t>Pzas de crema pastelera sabor vainilla de 1 Kg</t>
  </si>
  <si>
    <t>Kg de granillo sabor chocolate</t>
  </si>
  <si>
    <t>Máquina de coser</t>
  </si>
  <si>
    <t>Mesa de trabajo para corte de tela</t>
  </si>
  <si>
    <t>Tijera para costura de acero inoxidable de 10"</t>
  </si>
  <si>
    <t xml:space="preserve">Rollo de 100 mts Tela Popelina 1.5mts ancho (diferentes colores) </t>
  </si>
  <si>
    <t>Paquete de Hilos de poliéster de bobina varios colores con 24 pzas</t>
  </si>
  <si>
    <t>Rollo de Cinta Bies diferentes colores 1.3 cm x 1 mtr</t>
  </si>
  <si>
    <t>Pza de Cremalleras de latón de 15 cm varios colores</t>
  </si>
  <si>
    <t>Pza de Cremalleras de latón de 18 cm varios colores</t>
  </si>
  <si>
    <t>Pza de Cremalleras de latón de 20 cm varios colores</t>
  </si>
  <si>
    <t>Rollo de Espiguilla de Articela 100 mts</t>
  </si>
  <si>
    <t>Rollo de Encaje Valenciano plisado 4.5 cm ancho 50 mts</t>
  </si>
  <si>
    <t>Aguja para máquina de coser acero #11 Tejidos finos c/25 piezas</t>
  </si>
  <si>
    <t>Descosedor Ergonómico</t>
  </si>
  <si>
    <t>Alfileres Cabeza De Plástico, Roseta De Colores 480 Piezas</t>
  </si>
  <si>
    <t>Almohadilla para alfileres de costura Almohadilla para agujas de coser</t>
  </si>
  <si>
    <t>Metro de madera</t>
  </si>
  <si>
    <t>Tisa sastre de diferentes colores</t>
  </si>
  <si>
    <t>Escuadra o regla L de madera</t>
  </si>
  <si>
    <t>Mtro de manta San Gabriel</t>
  </si>
  <si>
    <t>Kilo de Chaquira opaca (negro, blanco, amarillo, rojo y verde)</t>
  </si>
  <si>
    <t>Rollo Hilo omega No. 10</t>
  </si>
  <si>
    <t>Rollo Hilo omega No. 4</t>
  </si>
  <si>
    <t>Estambre varios colores</t>
  </si>
  <si>
    <t>paquete Aguja caneva niquelada No. 15 con 25 piezas</t>
  </si>
  <si>
    <t>Paquete de Perla chica</t>
  </si>
  <si>
    <t>Paquete de Perla mediana</t>
  </si>
  <si>
    <t>Paquete de Perla grande</t>
  </si>
  <si>
    <t>Bolsa de Gancho para arete con 50 piezas</t>
  </si>
  <si>
    <t>Bolsa de Herraje para llavero con 100 piezas</t>
  </si>
  <si>
    <t>Diadema de fierro</t>
  </si>
  <si>
    <t>Diadema de plastico</t>
  </si>
  <si>
    <t>Rollo Elastico de 2cm de ancho negro con 100 mtrs</t>
  </si>
  <si>
    <t>Pza de Cremalleras de latón de 15 cm color negro</t>
  </si>
  <si>
    <t>Pza de Cremalleras de latón de 20 cm color negro</t>
  </si>
  <si>
    <t>Rolo de Terciopelo negro de 30 mts</t>
  </si>
  <si>
    <t>Rollo de Forro Popelina negra de 50 mts</t>
  </si>
  <si>
    <t>Paquete de Arete broquel con 144 piezas</t>
  </si>
  <si>
    <t>Mazo Canutillo de colores con 23 hilos</t>
  </si>
  <si>
    <t>Cachucha negra</t>
  </si>
  <si>
    <t>Cubeta de pintura vinílica para exterior e interior color blanco</t>
  </si>
  <si>
    <t>Cubeta de pintura vinílica para exterior e interior color rosa</t>
  </si>
  <si>
    <t>Silla Ejecutiva De Escritorio Oficina Ergonómica Negro</t>
  </si>
  <si>
    <t>Escritorio Ejecutivo Moderno Profesional Oficina</t>
  </si>
  <si>
    <t>Archiveros De Madera De 4 Gavetas</t>
  </si>
  <si>
    <t>Piano digital negro p145bset 88 teclas ghc</t>
  </si>
  <si>
    <t>Guitarra Acustica</t>
  </si>
  <si>
    <t>Bocina bafle karaoke ksp-500 15" bluetooth tws 2 micrófonos color negro - ksp-500</t>
  </si>
  <si>
    <t>Medida de costura de 90 grados</t>
  </si>
  <si>
    <t>Maniqui Torso Femenino Costura Modelo Sastre Base Ajustable Color Negro</t>
  </si>
  <si>
    <t>Maquina de coser de uso rudo m1000 110v recto zigzag compacta</t>
  </si>
  <si>
    <t>Mesas de trabajo de 240x120 de madera con goma</t>
  </si>
  <si>
    <t>Kit De Costura Profesional For Bordar A Mano, 200 Piezas</t>
  </si>
  <si>
    <t>Tijeras profesional para sastre 10 pulgadas</t>
  </si>
  <si>
    <t>Plancha A Vapor 110v para tintorería</t>
  </si>
  <si>
    <t>Balón Vóleibol Point No.5</t>
  </si>
  <si>
    <t>Red Voleibol Embreada Reforzada 4 Lados, Para Voley</t>
  </si>
  <si>
    <t>Balón Futbol Laminado Quetza Profesional No. 5 Color Naranja con Azul</t>
  </si>
  <si>
    <t>Tatami Piso Tapete De Gimnasio Artes Marciales 10m2 10pzs</t>
  </si>
  <si>
    <t xml:space="preserve"> Pares de mancuernas de 1 kg de vinil</t>
  </si>
  <si>
    <t>Cuerdas para saltar, correa de silicón 300 cm y agarradera de vinil</t>
  </si>
  <si>
    <t>Zapateros de 10 niveles con capacidad de 40 pares</t>
  </si>
  <si>
    <t>Domi 50cm de alto x 30 cm de ancho y 10 cm de grosor, domi, almohadilla para kickboxing</t>
  </si>
  <si>
    <t>Palchagui Doble Para Niño EntrenamientoTaekwondoasiana Color Negro</t>
  </si>
  <si>
    <t>Pelota Pilates Yoga FITBALL 55CM Resistente Gym</t>
  </si>
  <si>
    <t>Tapete de aerobics para ejercicio fabricado en pvc 3 mm de grosor medida 173 x 61 cms antiderrapante.</t>
  </si>
  <si>
    <t xml:space="preserve">Banco de Aerobics，26" Step Fitness Aerobico Ajustable A 2 Alturas (10 Y 15 cm),con superficie antide,slizantebanco para ejercicio Fitness </t>
  </si>
  <si>
    <t>Loteria Mexicana Juego de Mesa Clasico Familia</t>
  </si>
  <si>
    <t>Dominó Doble 6 Con 28 Fichas Portátil Con Estuche De Metal</t>
  </si>
  <si>
    <t>Baraja Española Plástica Juego De Mesa Con 40 Cartas Lavable</t>
  </si>
  <si>
    <t>Juego de cartas Uno Original Mattel Mattel games W2085</t>
  </si>
  <si>
    <t>Ajedrez Profesional Artesanal Plegable De Madera: 29x29 Cm</t>
  </si>
  <si>
    <t xml:space="preserve">Mesa A Pared 100% Acero Inoxidable 150x60x90 </t>
  </si>
  <si>
    <t>Refrigerador de 11 Pies plateado</t>
  </si>
  <si>
    <t>Batidoras pedestal profesional  contour silver de 120w tazón de 6 L</t>
  </si>
  <si>
    <t>Licuadora 700W 1.25 litros con vaso de cristal cuchilla acero inoxidable de 3 velocidades</t>
  </si>
  <si>
    <t>Horno De Microondas 2 Pies cúbicos acero inoxidable</t>
  </si>
  <si>
    <t>Cilindro Para Gas Lp 30 Kgs.</t>
  </si>
  <si>
    <t>Rack de Plástico Tough Box Shelving 5 Niveles 182.9x91.4x45.7 cm</t>
  </si>
  <si>
    <t>Tablón Plegable De Plástico 1.80 Metros Blanco </t>
  </si>
  <si>
    <t>Parrilla de 3 quemadores en línea acero inoxidable</t>
  </si>
  <si>
    <t xml:space="preserve">Vaporera 30 Litros </t>
  </si>
  <si>
    <t>Espiguero Para 15 Charolas Acero Inoxidable 45 X 65cm</t>
  </si>
  <si>
    <t>Juego de Ollas y Sartenes de Acero Inoxidable, 6 Piezas de Utensilios de Cocina</t>
  </si>
  <si>
    <t>3 Piezas Moldes Pasteles Repostería Desmontables Para Tartas (18cm,20cm,22cm )</t>
  </si>
  <si>
    <t>Rodillo Acero Grosor Ajustable 4 Niveles P/respostería Masa, de 44 cm de largo, 5 cm de diametro, largo del mango 3 cm</t>
  </si>
  <si>
    <t>128 Repostería Boquillas Manga Pastelera Decoración Pasteles</t>
  </si>
  <si>
    <t>Bandeja Para Hornear Molde Antiadherente 12 Cupcakes Muffins</t>
  </si>
  <si>
    <t>Charola Para Hornear Panaderia de aluminio de 45cm X 65cm</t>
  </si>
  <si>
    <t>Tamizador, Coladores de aluminio de 10 pulgadas</t>
  </si>
  <si>
    <t>juego de 3 Bowls Acero Inoxidable Mezcla Reposteria Para Mesa Navidad de 22 cm, 24 cm y 26 cm</t>
  </si>
  <si>
    <t>Juego de 10 cinceles de madera para carpintería con caso</t>
  </si>
  <si>
    <t>Mazo 8 onzas de hule truper</t>
  </si>
  <si>
    <t>Escuadras De Carpinteria Multiusos De Acero Inoxidable de 12"</t>
  </si>
  <si>
    <t>Sierra de banco de 25.4 cm (10 pulgadas) Stanley, motor de 1800 watts de potencia a una velocidad de 4800 revoluciones por minuto</t>
  </si>
  <si>
    <t>Lijadora orbital de 5 pulgadas dewalt 1 velocidad 280 w</t>
  </si>
  <si>
    <t>Sierra caladora dewalt de 600 watts</t>
  </si>
  <si>
    <t>Taladro percutor/atornillador dewalt 1-1/4 de pulgada inalámbrico</t>
  </si>
  <si>
    <t>Pistola De Clavos Neumática Profesional 23 Con Clavos 12mm</t>
  </si>
  <si>
    <t xml:space="preserve">Nivel Con 3 Burbujas Torpedo 9 Pulgadas </t>
  </si>
  <si>
    <t xml:space="preserve">Nivel con 3 burbujas torpedo 24 pulgadas </t>
  </si>
  <si>
    <t>Flexómetro/cinta métrica de 5 metros</t>
  </si>
  <si>
    <t>Banco Mesa De Trabajo Plegable Para Carpintería Y Consola, medidas 30x56x75 cm</t>
  </si>
  <si>
    <t>Sierra circular dewalt 1,800 watts</t>
  </si>
  <si>
    <t>Sargento para tubo de 3/4 de pulgada hierro</t>
  </si>
  <si>
    <t>Martillo de uña curva 16 onzas acero</t>
  </si>
  <si>
    <t>Juego de desarmadores acero. Incluye 2 destornilladores de punta plana, 1 cabinet y una punta philips</t>
  </si>
  <si>
    <t>Compresor lubricado de transmisión directa con 2 conexiones y con un tanque de 13.2 galones (50 litros).</t>
  </si>
  <si>
    <t>Juego De Manicura y pedicure Profesional</t>
  </si>
  <si>
    <t>Kit De Uñas De Gel Candy Lover Con Lámpara Led Uv Paquete 1</t>
  </si>
  <si>
    <t>Plancha risadora de cabello, juego de tenaza 5 en uno ceramica intercambiable profesional con risador de ceramica con guante antiescaldado</t>
  </si>
  <si>
    <t>silla para peluqueria Topliving o barberia giratoria altura regulable, hidraulica, uso profesional, diseño elegante en vinipiel con base cromada color negro</t>
  </si>
  <si>
    <t>Juego De Tijeras De Peluqueria Profesional Salón Ajustables</t>
  </si>
  <si>
    <t>Secadora de cabello parlux 3800 ECO friendly negra 220V</t>
  </si>
  <si>
    <t>Alisadora de cabello CROC Premium pico infrared, ideal para pelo risado con un diseño ergonómico y de lujo</t>
  </si>
  <si>
    <t xml:space="preserve">Juego de máquina profesional cortadora de pelo con motor electromagnético, cuchillas de alta presión con cuchillas de acero.  
Incluye 1 cortadora designer, 6 peines guía, protector de cuchilla, 1 cepillo de limpieza, 1 terminadora. </t>
  </si>
  <si>
    <t>carrito auxiliar estetica multiusos organizador tattoo color negro</t>
  </si>
  <si>
    <t xml:space="preserve"> Maniqui cabeza 80% cabello humano profesional para alisado</t>
  </si>
  <si>
    <t>silla plegable color negro</t>
  </si>
  <si>
    <t>Lavacabezas Tarja Ceramica Ajustable  Estetica Salon Color Negro</t>
  </si>
  <si>
    <t>Camilla reclinable para aplicar pestañas microblading lashinsta</t>
  </si>
  <si>
    <t>Máquina De Microblading Y Micropigmentacion Deluxe</t>
  </si>
  <si>
    <t>Silla Hidràulica o de Corte de Niño</t>
  </si>
  <si>
    <t>Espejo de  120 X150 Mt con marco color negro</t>
  </si>
  <si>
    <t>Mesa Para Uñas Mmt-01</t>
  </si>
  <si>
    <t>FUENTE DE FINANCIAMIENTO:  2501 RECURSO FEDERAL RAMO 33</t>
  </si>
  <si>
    <t>PARA LAS FUNCIONES Y NECESIDADES DE LOS PROGRAMAS FEDERALES RECURSO RAMO 33</t>
  </si>
  <si>
    <t>PARA LA OPERATIVIDAD DE LOS  PROGRAMAS FEDERALES RAMO 33</t>
  </si>
  <si>
    <t>PARA LAS FUNCIONES Y NECESIDADES DE LOS PROGRAMAS FEDERALES RECURSO RAMO 34</t>
  </si>
  <si>
    <t>PARA LA OPERATIVIDAD DE LOS  PROGRAMAS FEDERALES RAMO 34</t>
  </si>
  <si>
    <t>PARA LAS FUNCIONES Y NECESIDADES DE LOS PROGRAMAS FEDERALES RECURSO RAMO 35</t>
  </si>
  <si>
    <t>PARA LA OPERATIVIDAD DE LOS  PROGRAMAS FEDERALES RAMO 35</t>
  </si>
  <si>
    <t>PARA LAS FUNCIONES Y NECESIDADES DE LOS PROGRAMAS FEDERALES RECURSO RAMO 36</t>
  </si>
  <si>
    <t>PARA LA OPERATIVIDAD DE LOS  PROGRAMAS FEDERALES RAMO 36</t>
  </si>
  <si>
    <t>PARA LAS FUNCIONES Y NECESIDADES DE LOS PROGRAMAS FEDERALES RECURSO RAMO 37</t>
  </si>
  <si>
    <t>PARA LA OPERATIVIDAD DE LOS  PROGRAMAS FEDERALES RAMO 37</t>
  </si>
  <si>
    <t>PARA LAS FUNCIONES Y NECESIDADES DE LOS PROGRAMAS FEDERALES RECURSO RAMO 38</t>
  </si>
  <si>
    <t>PARA LA OPERATIVIDAD DE LOS  PROGRAMAS FEDERALES RAMO 38</t>
  </si>
  <si>
    <t>PARA LAS FUNCIONES Y NECESIDADES DE LOS PROGRAMAS FEDERALES RECURSO RAMO 39</t>
  </si>
  <si>
    <t>PARA LA OPERATIVIDAD DE LOS  PROGRAMAS FEDERALES RAMO 39</t>
  </si>
  <si>
    <t>PARA LAS FUNCIONES Y NECESIDADES DE LOS PROGRAMAS FEDERALES RECURSO RAMO 40</t>
  </si>
  <si>
    <t>PARA LA OPERATIVIDAD DE LOS  PROGRAMAS FEDERALES RAMO 40</t>
  </si>
  <si>
    <t>PARA LAS FUNCIONES Y NECESIDADES DE LOS PROGRAMAS FEDERALES RECURSO RAMO 41</t>
  </si>
  <si>
    <t>PARA LA OPERATIVIDAD DE LOS  PROGRAMAS FEDERALES RAMO 41</t>
  </si>
  <si>
    <t>PARA LAS FUNCIONES Y NECESIDADES DE LOS PROGRAMAS FEDERALES RECURSO RAMO 42</t>
  </si>
  <si>
    <t>PARA LA OPERATIVIDAD DE LOS  PROGRAMAS FEDERALES RAMO 42</t>
  </si>
  <si>
    <t>PARA LAS FUNCIONES Y NECESIDADES DE LOS PROGRAMAS FEDERALES RECURSO RAMO 43</t>
  </si>
  <si>
    <t>PARA LA OPERATIVIDAD DE LOS  PROGRAMAS FEDERALES RAMO 43</t>
  </si>
  <si>
    <t>PARA LAS FUNCIONES Y NECESIDADES DE LOS PROGRAMAS FEDERALES RECURSO RAMO 44</t>
  </si>
  <si>
    <t>PARA LA OPERATIVIDAD DE LOS  PROGRAMAS FEDERALES RAMO 44</t>
  </si>
  <si>
    <t>PARA LAS FUNCIONES Y NECESIDADES DE LOS PROGRAMAS FEDERALES RECURSO RAMO 45</t>
  </si>
  <si>
    <t>PARA LA OPERATIVIDAD DE LOS  PROGRAMAS FEDERALES RAMO 45</t>
  </si>
  <si>
    <t>PARA LAS FUNCIONES Y NECESIDADES DE LOS PROGRAMAS FEDERALES RECURSO RAMO 46</t>
  </si>
  <si>
    <t>PARA LA OPERATIVIDAD DE LOS  PROGRAMAS FEDERALES RAMO 46</t>
  </si>
  <si>
    <t>PARA LAS FUNCIONES Y NECESIDADES DE LOS PROGRAMAS FEDERALES RECURSO RAMO 47</t>
  </si>
  <si>
    <t>PARA LA OPERATIVIDAD DE LOS  PROGRAMAS FEDERALES RAMO 47</t>
  </si>
  <si>
    <t>PARA LAS FUNCIONES Y NECESIDADES DE LOS PROGRAMAS FEDERALES RECURSO RAMO 48</t>
  </si>
  <si>
    <t>PARA LA OPERATIVIDAD DE LOS  PROGRAMAS FEDERALES RAMO 48</t>
  </si>
  <si>
    <t>PARA LAS FUNCIONES Y NECESIDADES DE LOS PROGRAMAS FEDERALES RECURSO RAMO 49</t>
  </si>
  <si>
    <t>PARA LA OPERATIVIDAD DE LOS  PROGRAMAS FEDERALES RAMO 49</t>
  </si>
  <si>
    <t>PARA LAS FUNCIONES Y NECESIDADES DE LOS PROGRAMAS FEDERALES RECURSO RAMO 50</t>
  </si>
  <si>
    <t>PARA LA OPERATIVIDAD DE LOS  PROGRAMAS FEDERALES RAMO 50</t>
  </si>
  <si>
    <t>PARA LAS FUNCIONES Y NECESIDADES DE LOS PROGRAMAS FEDERALES RECURSO RAMO 51</t>
  </si>
  <si>
    <t>PARA LA OPERATIVIDAD DE LOS  PROGRAMAS FEDERALES RAMO 51</t>
  </si>
  <si>
    <t>PARA LAS FUNCIONES Y NECESIDADES DE LOS PROGRAMAS FEDERALES RECURSO RAMO 52</t>
  </si>
  <si>
    <t>PARA LA OPERATIVIDAD DE LOS  PROGRAMAS FEDERALES RAMO 52</t>
  </si>
  <si>
    <t>PARA LAS FUNCIONES Y NECESIDADES DE LOS PROGRAMAS FEDERALES RECURSO RAMO 53</t>
  </si>
  <si>
    <t>PARA LA OPERATIVIDAD DE LOS  PROGRAMAS FEDERALES RAMO 53</t>
  </si>
  <si>
    <t>PARA LAS FUNCIONES Y NECESIDADES DE LOS PROGRAMAS FEDERALES RECURSO RAMO 54</t>
  </si>
  <si>
    <t>PARA LA OPERATIVIDAD DE LOS  PROGRAMAS FEDERALES RAMO 54</t>
  </si>
  <si>
    <t>PARA LAS FUNCIONES Y NECESIDADES DE LOS PROGRAMAS FEDERALES RECURSO RAMO 55</t>
  </si>
  <si>
    <t>PARA LA OPERATIVIDAD DE LOS  PROGRAMAS FEDERALES RAMO 55</t>
  </si>
  <si>
    <t>PARA LAS FUNCIONES Y NECESIDADES DE LOS PROGRAMAS FEDERALES RECURSO RAMO 56</t>
  </si>
  <si>
    <t>PARA LA OPERATIVIDAD DE LOS  PROGRAMAS FEDERALES RAMO 56</t>
  </si>
  <si>
    <t>PARA LAS FUNCIONES Y NECESIDADES DE LOS PROGRAMAS FEDERALES RECURSO RAMO 57</t>
  </si>
  <si>
    <t>PARA LA OPERATIVIDAD DE LOS  PROGRAMAS FEDERALES RAMO 57</t>
  </si>
  <si>
    <t>PARA LAS FUNCIONES Y NECESIDADES DE LOS PROGRAMAS FEDERALES RECURSO RAMO 58</t>
  </si>
  <si>
    <t>PARA LA OPERATIVIDAD DE LOS  PROGRAMAS FEDERALES RAMO 58</t>
  </si>
  <si>
    <t>PARA LAS FUNCIONES Y NECESIDADES DE LOS PROGRAMAS FEDERALES RECURSO RAMO 59</t>
  </si>
  <si>
    <t>PARA LA OPERATIVIDAD DE LOS  PROGRAMAS FEDERALES RAMO 59</t>
  </si>
  <si>
    <t>PARA LAS FUNCIONES Y NECESIDADES DE LOS PROGRAMAS FEDERALES RECURSO RAMO 60</t>
  </si>
  <si>
    <t>PARA LA OPERATIVIDAD DE LOS  PROGRAMAS FEDERALES RAMO 60</t>
  </si>
  <si>
    <t>PARA LAS FUNCIONES Y NECESIDADES DE LOS PROGRAMAS FEDERALES RECURSO RAMO 61</t>
  </si>
  <si>
    <t>PARA LA OPERATIVIDAD DE LOS  PROGRAMAS FEDERALES RAMO 61</t>
  </si>
  <si>
    <t>PARA LAS FUNCIONES Y NECESIDADES DE LOS PROGRAMAS FEDERALES RECURSO RAMO 62</t>
  </si>
  <si>
    <t>PARA LA OPERATIVIDAD DE LOS  PROGRAMAS FEDERALES RAMO 62</t>
  </si>
  <si>
    <t>PARA LAS FUNCIONES Y NECESIDADES DE LOS PROGRAMAS FEDERALES RECURSO RAMO 63</t>
  </si>
  <si>
    <t>PARA LA OPERATIVIDAD DE LOS  PROGRAMAS FEDERALES RAMO 63</t>
  </si>
  <si>
    <t>PARA LAS FUNCIONES Y NECESIDADES DE LOS PROGRAMAS FEDERALES RECURSO RAMO 64</t>
  </si>
  <si>
    <t>PARA LA OPERATIVIDAD DE LOS  PROGRAMAS FEDERALES RAMO 64</t>
  </si>
  <si>
    <t>PARA LAS FUNCIONES Y NECESIDADES DE LOS PROGRAMAS FEDERALES RECURSO RAMO 65</t>
  </si>
  <si>
    <t>PARA LA OPERATIVIDAD DE LOS  PROGRAMAS FEDERALES RAMO 65</t>
  </si>
  <si>
    <t>PARA LAS FUNCIONES Y NECESIDADES DE LOS PROGRAMAS FEDERALES RECURSO RAMO 66</t>
  </si>
  <si>
    <t>PARA LA OPERATIVIDAD DE LOS  PROGRAMAS FEDERALES RAMO 66</t>
  </si>
  <si>
    <t>PARA LAS FUNCIONES Y NECESIDADES DE LOS PROGRAMAS FEDERALES RECURSO RAMO 67</t>
  </si>
  <si>
    <t>PARA LA OPERATIVIDAD DE LOS  PROGRAMAS FEDERALES RAMO 67</t>
  </si>
  <si>
    <t>PARA LAS FUNCIONES Y NECESIDADES DE LOS PROGRAMAS FEDERALES RECURSO RAMO 68</t>
  </si>
  <si>
    <t>PARA LA OPERATIVIDAD DE LOS  PROGRAMAS FEDERALES RAMO 68</t>
  </si>
  <si>
    <t>PARA LAS FUNCIONES Y NECESIDADES DE LOS PROGRAMAS FEDERALES RECURSO RAMO 70</t>
  </si>
  <si>
    <t>PARA LA OPERATIVIDAD DE LOS  PROGRAMAS FEDERALES RAMO 70</t>
  </si>
  <si>
    <t>PARA LAS FUNCIONES Y NECESIDADES DE LOS PROGRAMAS FEDERALES RECURSO RAMO 71</t>
  </si>
  <si>
    <t>PARA LA OPERATIVIDAD DE LOS  PROGRAMAS FEDERALES RAMO 71</t>
  </si>
  <si>
    <t>PARA LAS FUNCIONES Y NECESIDADES DE LOS PROGRAMAS FEDERALES RECURSO RAMO 72</t>
  </si>
  <si>
    <t>PARA LA OPERATIVIDAD DE LOS  PROGRAMAS FEDERALES RAMO 72</t>
  </si>
  <si>
    <t>PARA LAS FUNCIONES Y NECESIDADES DE LOS PROGRAMAS FEDERALES RECURSO RAMO 73</t>
  </si>
  <si>
    <t>PARA LA OPERATIVIDAD DE LOS  PROGRAMAS FEDERALES RAMO 73</t>
  </si>
  <si>
    <t>PARA LAS FUNCIONES Y NECESIDADES DE LOS PROGRAMAS FEDERALES RECURSO RAMO 74</t>
  </si>
  <si>
    <t>PARA LA OPERATIVIDAD DE LOS  PROGRAMAS FEDERALES RAMO 74</t>
  </si>
  <si>
    <t>PARA LAS FUNCIONES Y NECESIDADES DE LOS PROGRAMAS FEDERALES RECURSO RAMO 75</t>
  </si>
  <si>
    <t>PARA LA OPERATIVIDAD DE LOS  PROGRAMAS FEDERALES RAMO 75</t>
  </si>
  <si>
    <t>PARA LAS FUNCIONES Y NECESIDADES DE LOS PROGRAMAS FEDERALES RECURSO RAMO 76</t>
  </si>
  <si>
    <t>PARA LA OPERATIVIDAD DE LOS  PROGRAMAS FEDERALES RAMO 76</t>
  </si>
  <si>
    <t>PARA LAS FUNCIONES Y NECESIDADES DE LOS PROGRAMAS FEDERALES RECURSO RAMO 77</t>
  </si>
  <si>
    <t>PARA LA OPERATIVIDAD DE LOS  PROGRAMAS FEDERALES RAMO 77</t>
  </si>
  <si>
    <t>PARA LAS FUNCIONES Y NECESIDADES DE LOS PROGRAMAS FEDERALES RECURSO RAMO 78</t>
  </si>
  <si>
    <t>PARA LA OPERATIVIDAD DE LOS  PROGRAMAS FEDERALES RAMO 78</t>
  </si>
  <si>
    <t>PARA LAS FUNCIONES Y NECESIDADES DE LOS PROGRAMAS FEDERALES RECURSO RAMO 79</t>
  </si>
  <si>
    <t>PARA LA OPERATIVIDAD DE LOS  PROGRAMAS FEDERALES RAMO 79</t>
  </si>
  <si>
    <t>PARA LAS FUNCIONES Y NECESIDADES DE LOS PROGRAMAS FEDERALES RECURSO RAMO 80</t>
  </si>
  <si>
    <t>PARA LA OPERATIVIDAD DE LOS  PROGRAMAS FEDERALES RAMO 80</t>
  </si>
  <si>
    <t>PARA LAS FUNCIONES Y NECESIDADES DE LOS PROGRAMAS FEDERALES RECURSO RAMO 81</t>
  </si>
  <si>
    <t>PARA LA OPERATIVIDAD DE LOS  PROGRAMAS FEDERALES RAMO 81</t>
  </si>
  <si>
    <t>PARA LAS FUNCIONES Y NECESIDADES DE LOS PROGRAMAS FEDERALES RECURSO RAMO 82</t>
  </si>
  <si>
    <t>PARA LA OPERATIVIDAD DE LOS  PROGRAMAS FEDERALES RAMO 82</t>
  </si>
  <si>
    <t>PARA LAS FUNCIONES Y NECESIDADES DE LOS PROGRAMAS FEDERALES RECURSO RAMO 83</t>
  </si>
  <si>
    <t>PARA LA OPERATIVIDAD DE LOS  PROGRAMAS FEDERALES RAMO 83</t>
  </si>
  <si>
    <t>PARA LAS FUNCIONES Y NECESIDADES DE LOS PROGRAMAS FEDERALES RECURSO RAMO 84</t>
  </si>
  <si>
    <t>PARA LA OPERATIVIDAD DE LOS  PROGRAMAS FEDERALES RAMO 84</t>
  </si>
  <si>
    <t>PARA LAS FUNCIONES Y NECESIDADES DE LOS PROGRAMAS FEDERALES RECURSO RAMO 85</t>
  </si>
  <si>
    <t>PARA LA OPERATIVIDAD DE LOS  PROGRAMAS FEDERALES RAMO 85</t>
  </si>
  <si>
    <t>PARA LAS FUNCIONES Y NECESIDADES DE LOS PROGRAMAS FEDERALES RECURSO RAMO 86</t>
  </si>
  <si>
    <t>PARA LA OPERATIVIDAD DE LOS  PROGRAMAS FEDERALES RAMO 86</t>
  </si>
  <si>
    <t>PARA LAS FUNCIONES Y NECESIDADES DE LOS PROGRAMAS FEDERALES RECURSO RAMO 87</t>
  </si>
  <si>
    <t>PARA LA OPERATIVIDAD DE LOS  PROGRAMAS FEDERALES RAMO 87</t>
  </si>
  <si>
    <t>PARA LAS FUNCIONES Y NECESIDADES DE LOS PROGRAMAS FEDERALES RECURSO RAMO 88</t>
  </si>
  <si>
    <t>PARA LA OPERATIVIDAD DE LOS  PROGRAMAS FEDERALES RAMO 88</t>
  </si>
  <si>
    <t>PARA LAS FUNCIONES Y NECESIDADES DE LOS PROGRAMAS FEDERALES RECURSO RAMO 89</t>
  </si>
  <si>
    <t>PARA LA OPERATIVIDAD DE LOS  PROGRAMAS FEDERALES RAMO 89</t>
  </si>
  <si>
    <t>PARA LAS FUNCIONES Y NECESIDADES DE LOS PROGRAMAS FEDERALES RECURSO RAMO 90</t>
  </si>
  <si>
    <t>PARA LA OPERATIVIDAD DE LOS  PROGRAMAS FEDERALES RAMO 90</t>
  </si>
  <si>
    <t>PARA LAS FUNCIONES Y NECESIDADES DE LOS PROGRAMAS FEDERALES RECURSO RAMO 91</t>
  </si>
  <si>
    <t>PARA LA OPERATIVIDAD DE LOS  PROGRAMAS FEDERALES RAMO 91</t>
  </si>
  <si>
    <t>PARA LAS FUNCIONES Y NECESIDADES DE LOS PROGRAMAS FEDERALES RECURSO RAMO 92</t>
  </si>
  <si>
    <t>PARA LA OPERATIVIDAD DE LOS  PROGRAMAS FEDERALES RAMO 92</t>
  </si>
  <si>
    <t>PARA LAS FUNCIONES Y NECESIDADES DE LOS PROGRAMAS FEDERALES RECURSO RAMO 93</t>
  </si>
  <si>
    <t>PARA LA OPERATIVIDAD DE LOS  PROGRAMAS FEDERALES RAMO 93</t>
  </si>
  <si>
    <t>PARA LAS FUNCIONES Y NECESIDADES DE LOS PROGRAMAS FEDERALES RECURSO RAMO 96</t>
  </si>
  <si>
    <t>PARA LA OPERATIVIDAD DE LOS  PROGRAMAS FEDERALES RAMO 96</t>
  </si>
  <si>
    <t>PARA LAS FUNCIONES Y NECESIDADES DE LOS PROGRAMAS FEDERALES RECURSO RAMO 99</t>
  </si>
  <si>
    <t>PARA LA OPERATIVIDAD DE LOS  PROGRAMAS FEDERALES RAMO 99</t>
  </si>
  <si>
    <t>PARA LAS FUNCIONES Y NECESIDADES DE LOS PROGRAMAS FEDERALES RECURSO RAMO 100</t>
  </si>
  <si>
    <t>PARA LA OPERATIVIDAD DE LOS  PROGRAMAS FEDERALES RAMO 100</t>
  </si>
  <si>
    <t>PARA LAS FUNCIONES Y NECESIDADES DE LOS PROGRAMAS FEDERALES RECURSO RAMO 101</t>
  </si>
  <si>
    <t>PARA LA OPERATIVIDAD DE LOS  PROGRAMAS FEDERALES RAMO 101</t>
  </si>
  <si>
    <t>PARA LAS FUNCIONES Y NECESIDADES DE LOS PROGRAMAS FEDERALES RECURSO RAMO 102</t>
  </si>
  <si>
    <t>PARA LA OPERATIVIDAD DE LOS  PROGRAMAS FEDERALES RAMO 102</t>
  </si>
  <si>
    <t>PARA LAS FUNCIONES Y NECESIDADES DE LOS PROGRAMAS FEDERALES RECURSO RAMO 106</t>
  </si>
  <si>
    <t>PARA LA OPERATIVIDAD DE LOS  PROGRAMAS FEDERALES RAMO 106</t>
  </si>
  <si>
    <t>PARA LAS FUNCIONES Y NECESIDADES DE LOS PROGRAMAS FEDERALES RECURSO RAMO 107</t>
  </si>
  <si>
    <t>PARA LA OPERATIVIDAD DE LOS  PROGRAMAS FEDERALES RAMO 107</t>
  </si>
  <si>
    <t>PARA LAS FUNCIONES Y NECESIDADES DE LOS PROGRAMAS FEDERALES RECURSO RAMO 111</t>
  </si>
  <si>
    <t>PARA LA OPERATIVIDAD DE LOS  PROGRAMAS FEDERALES RAMO 111</t>
  </si>
  <si>
    <t>PARA LAS FUNCIONES Y NECESIDADES DE LOS PROGRAMAS FEDERALES RECURSO RAMO 115</t>
  </si>
  <si>
    <t>PARA LA OPERATIVIDAD DE LOS  PROGRAMAS FEDERALES RAMO 115</t>
  </si>
  <si>
    <t>PARA LAS FUNCIONES Y NECESIDADES DE LOS PROGRAMAS FEDERALES RECURSO RAMO 116</t>
  </si>
  <si>
    <t>PARA LA OPERATIVIDAD DE LOS  PROGRAMAS FEDERALES RAMO 116</t>
  </si>
  <si>
    <t>PARA LAS FUNCIONES Y NECESIDADES DE LOS PROGRAMAS FEDERALES RECURSO RAMO 117</t>
  </si>
  <si>
    <t>PARA LA OPERATIVIDAD DE LOS  PROGRAMAS FEDERALES RAMO 117</t>
  </si>
  <si>
    <t>PARA LAS FUNCIONES Y NECESIDADES DE LOS PROGRAMAS FEDERALES RECURSO RAMO 118</t>
  </si>
  <si>
    <t>PARA LA OPERATIVIDAD DE LOS  PROGRAMAS FEDERALES RAMO 118</t>
  </si>
  <si>
    <t>PARA LAS FUNCIONES Y NECESIDADES DE LOS PROGRAMAS FEDERALES RECURSO RAMO 119</t>
  </si>
  <si>
    <t>PARA LA OPERATIVIDAD DE LOS  PROGRAMAS FEDERALES RAMO 119</t>
  </si>
  <si>
    <t>PARA LAS FUNCIONES Y NECESIDADES DE LOS PROGRAMAS FEDERALES RECURSO RAMO 124</t>
  </si>
  <si>
    <t>PARA LA OPERATIVIDAD DE LOS  PROGRAMAS FEDERALES RAMO 124</t>
  </si>
  <si>
    <t>PARA LAS FUNCIONES Y NECESIDADES DE LOS PROGRAMAS FEDERALES RECURSO RAMO 128</t>
  </si>
  <si>
    <t>PARA LA OPERATIVIDAD DE LOS  PROGRAMAS FEDERALES RAMO 128</t>
  </si>
  <si>
    <t>PARA LAS FUNCIONES Y NECESIDADES DE LOS PROGRAMAS FEDERALES RECURSO RAMO 129</t>
  </si>
  <si>
    <t>PARA LA OPERATIVIDAD DE LOS  PROGRAMAS FEDERALES RAMO 129</t>
  </si>
  <si>
    <t>PARA LAS FUNCIONES Y NECESIDADES DE LOS PROGRAMAS FEDERALES RECURSO RAMO 130</t>
  </si>
  <si>
    <t>PARA LA OPERATIVIDAD DE LOS  PROGRAMAS FEDERALES RAMO 130</t>
  </si>
  <si>
    <t>PARA LAS FUNCIONES Y NECESIDADES DE LOS PROGRAMAS FEDERALES RECURSO RAMO 131</t>
  </si>
  <si>
    <t>PARA LA OPERATIVIDAD DE LOS  PROGRAMAS FEDERALES RAMO 131</t>
  </si>
  <si>
    <t>PARA LAS FUNCIONES Y NECESIDADES DE LOS PROGRAMAS FEDERALES RECURSO RAMO 132</t>
  </si>
  <si>
    <t>PARA LA OPERATIVIDAD DE LOS  PROGRAMAS FEDERALES RAMO 132</t>
  </si>
  <si>
    <t>PARA LAS FUNCIONES Y NECESIDADES DE LOS PROGRAMAS FEDERALES RECURSO RAMO 133</t>
  </si>
  <si>
    <t>PARA LA OPERATIVIDAD DE LOS  PROGRAMAS FEDERALES RAMO 133</t>
  </si>
  <si>
    <t>PARA LAS FUNCIONES Y NECESIDADES DE LOS PROGRAMAS FEDERALES RECURSO RAMO 134</t>
  </si>
  <si>
    <t>PARA LA OPERATIVIDAD DE LOS  PROGRAMAS FEDERALES RAMO 134</t>
  </si>
  <si>
    <t>PARA LAS FUNCIONES Y NECESIDADES DE LOS PROGRAMAS FEDERALES RECURSO RAMO 135</t>
  </si>
  <si>
    <t>PARA LA OPERATIVIDAD DE LOS  PROGRAMAS FEDERALES RAMO 135</t>
  </si>
  <si>
    <t>PARA LAS FUNCIONES Y NECESIDADES DE LOS PROGRAMAS FEDERALES RECURSO RAMO 136</t>
  </si>
  <si>
    <t>PARA LA OPERATIVIDAD DE LOS  PROGRAMAS FEDERALES RAMO 136</t>
  </si>
  <si>
    <t>PARA LAS FUNCIONES Y NECESIDADES DE LOS PROGRAMAS FEDERALES RECURSO RAMO 137</t>
  </si>
  <si>
    <t>PARA LA OPERATIVIDAD DE LOS  PROGRAMAS FEDERALES RAMO 137</t>
  </si>
  <si>
    <t>PARA LAS FUNCIONES Y NECESIDADES DE LOS PROGRAMAS FEDERALES RECURSO RAMO 138</t>
  </si>
  <si>
    <t>PARA LA OPERATIVIDAD DE LOS  PROGRAMAS FEDERALES RAMO 138</t>
  </si>
  <si>
    <t>PARA LAS FUNCIONES Y NECESIDADES DE LOS PROGRAMAS FEDERALES RECURSO RAMO 139</t>
  </si>
  <si>
    <t>PARA LA OPERATIVIDAD DE LOS  PROGRAMAS FEDERALES RAMO 139</t>
  </si>
  <si>
    <t>PARA LAS FUNCIONES Y NECESIDADES DE LOS PROGRAMAS FEDERALES RECURSO RAMO 140</t>
  </si>
  <si>
    <t>PARA LA OPERATIVIDAD DE LOS  PROGRAMAS FEDERALES RAMO 140</t>
  </si>
  <si>
    <t>PARA LAS FUNCIONES Y NECESIDADES DE LOS PROGRAMAS FEDERALES RECURSO RAMO 141</t>
  </si>
  <si>
    <t>PARA LA OPERATIVIDAD DE LOS  PROGRAMAS FEDERALES RAMO 141</t>
  </si>
  <si>
    <t>PARA LAS FUNCIONES Y NECESIDADES DE LOS PROGRAMAS FEDERALES RECURSO RAMO 145</t>
  </si>
  <si>
    <t>PARA LA OPERATIVIDAD DE LOS  PROGRAMAS FEDERALES RAMO 145</t>
  </si>
  <si>
    <t>PARA LAS FUNCIONES Y NECESIDADES DE LOS PROGRAMAS FEDERALES RECURSO RAMO 146</t>
  </si>
  <si>
    <t>PARA LA OPERATIVIDAD DE LOS  PROGRAMAS FEDERALES RAMO 146</t>
  </si>
  <si>
    <t>PARA LAS FUNCIONES Y NECESIDADES DE LOS PROGRAMAS FEDERALES RECURSO RAMO 149</t>
  </si>
  <si>
    <t>PARA LA OPERATIVIDAD DE LOS  PROGRAMAS FEDERALES RAMO 149</t>
  </si>
  <si>
    <t>PARA LAS FUNCIONES Y NECESIDADES DE LOS PROGRAMAS FEDERALES RECURSO RAMO 153</t>
  </si>
  <si>
    <t>PARA LA OPERATIVIDAD DE LOS  PROGRAMAS FEDERALES RAMO 153</t>
  </si>
  <si>
    <t>PARA LAS FUNCIONES Y NECESIDADES DE LOS PROGRAMAS FEDERALES RECURSO RAMO 154</t>
  </si>
  <si>
    <t>PARA LA OPERATIVIDAD DE LOS  PROGRAMAS FEDERALES RAMO 154</t>
  </si>
  <si>
    <t>PARA LAS FUNCIONES Y NECESIDADES DE LOS PROGRAMAS FEDERALES RECURSO RAMO 155</t>
  </si>
  <si>
    <t>PARA LA OPERATIVIDAD DE LOS  PROGRAMAS FEDERALES RAMO 155</t>
  </si>
  <si>
    <t>PARA LAS FUNCIONES Y NECESIDADES DE LOS PROGRAMAS FEDERALES RECURSO RAMO 159</t>
  </si>
  <si>
    <t>PARA LA OPERATIVIDAD DE LOS  PROGRAMAS FEDERALES RAMO 159</t>
  </si>
  <si>
    <t>PARA LAS FUNCIONES Y NECESIDADES DE LOS PROGRAMAS FEDERALES RECURSO RAMO 162</t>
  </si>
  <si>
    <t>PARA LA OPERATIVIDAD DE LOS  PROGRAMAS FEDERALES RAMO 162</t>
  </si>
  <si>
    <t>PARA LAS FUNCIONES Y NECESIDADES DE LOS PROGRAMAS FEDERALES RECURSO RAMO 165</t>
  </si>
  <si>
    <t>PARA LA OPERATIVIDAD DE LOS  PROGRAMAS FEDERALES RAMO 165</t>
  </si>
  <si>
    <t>PARA LAS FUNCIONES Y NECESIDADES DE LOS PROGRAMAS FEDERALES RECURSO RAMO 166</t>
  </si>
  <si>
    <t>PARA LA OPERATIVIDAD DE LOS  PROGRAMAS FEDERALES RAMO 166</t>
  </si>
  <si>
    <t>PARA LAS FUNCIONES Y NECESIDADES DE LOS PROGRAMAS FEDERALES RECURSO RAMO 167</t>
  </si>
  <si>
    <t>PARA LA OPERATIVIDAD DE LOS  PROGRAMAS FEDERALES RAMO 167</t>
  </si>
  <si>
    <t>PARA LAS FUNCIONES Y NECESIDADES DE LOS PROGRAMAS FEDERALES RECURSO RAMO 168</t>
  </si>
  <si>
    <t>PARA LA OPERATIVIDAD DE LOS  PROGRAMAS FEDERALES RAMO 168</t>
  </si>
  <si>
    <t>PARA LAS FUNCIONES Y NECESIDADES DE LOS PROGRAMAS FEDERALES RECURSO RAMO 169</t>
  </si>
  <si>
    <t>PARA LA OPERATIVIDAD DE LOS  PROGRAMAS FEDERALES RAMO 169</t>
  </si>
  <si>
    <t>PARA LAS FUNCIONES Y NECESIDADES DE LOS PROGRAMAS FEDERALES RECURSO RAMO 170</t>
  </si>
  <si>
    <t>PARA LA OPERATIVIDAD DE LOS  PROGRAMAS FEDERALES RAMO 170</t>
  </si>
  <si>
    <t>PARA LAS FUNCIONES Y NECESIDADES DE LOS PROGRAMAS FEDERALES RECURSO RAMO 171</t>
  </si>
  <si>
    <t>PARA LA OPERATIVIDAD DE LOS  PROGRAMAS FEDERALES RAMO 171</t>
  </si>
  <si>
    <t>PARA LAS FUNCIONES Y NECESIDADES DE LOS PROGRAMAS FEDERALES RECURSO RAMO 172</t>
  </si>
  <si>
    <t>PARA LA OPERATIVIDAD DE LOS  PROGRAMAS FEDERALES RAMO 172</t>
  </si>
  <si>
    <t>PARA LAS FUNCIONES Y NECESIDADES DE LOS PROGRAMAS FEDERALES RECURSO RAMO 173</t>
  </si>
  <si>
    <t>PARA LA OPERATIVIDAD DE LOS  PROGRAMAS FEDERALES RAMO 173</t>
  </si>
  <si>
    <t>PARA LAS FUNCIONES Y NECESIDADES DE LOS PROGRAMAS FEDERALES RECURSO RAMO 178</t>
  </si>
  <si>
    <t>PARA LA OPERATIVIDAD DE LOS  PROGRAMAS FEDERALES RAMO 178</t>
  </si>
  <si>
    <t>PARA LAS FUNCIONES Y NECESIDADES DE LOS PROGRAMAS FEDERALES RECURSO RAMO 179</t>
  </si>
  <si>
    <t>PARA LA OPERATIVIDAD DE LOS  PROGRAMAS FEDERALES RAMO 179</t>
  </si>
  <si>
    <t>PARA LAS FUNCIONES Y NECESIDADES DE LOS PROGRAMAS FEDERALES RECURSO RAMO 180</t>
  </si>
  <si>
    <t>PARA LA OPERATIVIDAD DE LOS  PROGRAMAS FEDERALES RAMO 180</t>
  </si>
  <si>
    <t>PARA LAS FUNCIONES Y NECESIDADES DE LOS PROGRAMAS FEDERALES RECURSO RAMO 181</t>
  </si>
  <si>
    <t>PARA LA OPERATIVIDAD DE LOS  PROGRAMAS FEDERALES RAMO 181</t>
  </si>
  <si>
    <t>PARA LAS FUNCIONES Y NECESIDADES DE LOS PROGRAMAS FEDERALES RECURSO RAMO 182</t>
  </si>
  <si>
    <t>PARA LA OPERATIVIDAD DE LOS  PROGRAMAS FEDERALES RAMO 182</t>
  </si>
  <si>
    <t>PARA LAS FUNCIONES Y NECESIDADES DE LOS PROGRAMAS FEDERALES RECURSO RAMO 183</t>
  </si>
  <si>
    <t>PARA LA OPERATIVIDAD DE LOS  PROGRAMAS FEDERALES RAMO 183</t>
  </si>
  <si>
    <t>PARA LAS FUNCIONES Y NECESIDADES DE LOS PROGRAMAS FEDERALES RECURSO RAMO 184</t>
  </si>
  <si>
    <t>PARA LA OPERATIVIDAD DE LOS  PROGRAMAS FEDERALES RAMO 184</t>
  </si>
  <si>
    <t>PARA LAS FUNCIONES Y NECESIDADES DE LOS PROGRAMAS FEDERALES RECURSO RAMO 185</t>
  </si>
  <si>
    <t>PARA LA OPERATIVIDAD DE LOS  PROGRAMAS FEDERALES RAMO 185</t>
  </si>
  <si>
    <t>PARA LAS FUNCIONES Y NECESIDADES DE LOS PROGRAMAS FEDERALES RECURSO RAMO 186</t>
  </si>
  <si>
    <t>PARA LA OPERATIVIDAD DE LOS  PROGRAMAS FEDERALES RAMO 186</t>
  </si>
  <si>
    <t>PARA LAS FUNCIONES Y NECESIDADES DE LOS PROGRAMAS FEDERALES RECURSO RAMO 187</t>
  </si>
  <si>
    <t>PARA LA OPERATIVIDAD DE LOS  PROGRAMAS FEDERALES RAMO 187</t>
  </si>
  <si>
    <t>PARA LAS FUNCIONES Y NECESIDADES DE LOS PROGRAMAS FEDERALES RECURSO RAMO 188</t>
  </si>
  <si>
    <t>PARA LA OPERATIVIDAD DE LOS  PROGRAMAS FEDERALES RAMO 188</t>
  </si>
  <si>
    <t>PARA LAS FUNCIONES Y NECESIDADES DE LOS PROGRAMAS FEDERALES RECURSO RAMO 189</t>
  </si>
  <si>
    <t>PARA LA OPERATIVIDAD DE LOS  PROGRAMAS FEDERALES RAMO 189</t>
  </si>
  <si>
    <t>PARA LAS FUNCIONES Y NECESIDADES DE LOS PROGRAMAS FEDERALES RECURSO RAMO 190</t>
  </si>
  <si>
    <t>PARA LA OPERATIVIDAD DE LOS  PROGRAMAS FEDERALES RAMO 190</t>
  </si>
  <si>
    <t>PARA LAS FUNCIONES Y NECESIDADES DE LOS PROGRAMAS FEDERALES RECURSO RAMO 191</t>
  </si>
  <si>
    <t>PARA LA OPERATIVIDAD DE LOS  PROGRAMAS FEDERALES RAMO 191</t>
  </si>
  <si>
    <t>PARA LAS FUNCIONES Y NECESIDADES DE LOS PROGRAMAS FEDERALES RECURSO RAMO 192</t>
  </si>
  <si>
    <t>PARA LA OPERATIVIDAD DE LOS  PROGRAMAS FEDERALES RAMO 192</t>
  </si>
  <si>
    <t>PARA LAS FUNCIONES Y NECESIDADES DE LOS PROGRAMAS FEDERALES RECURSO RAMO 193</t>
  </si>
  <si>
    <t>PARA LA OPERATIVIDAD DE LOS  PROGRAMAS FEDERALES RAMO 193</t>
  </si>
  <si>
    <t>PARA LAS FUNCIONES Y NECESIDADES DE LOS PROGRAMAS FEDERALES RECURSO RAMO 194</t>
  </si>
  <si>
    <t>PARA LA OPERATIVIDAD DE LOS  PROGRAMAS FEDERALES RAMO 194</t>
  </si>
  <si>
    <t>PARA LAS FUNCIONES Y NECESIDADES DE LOS PROGRAMAS FEDERALES RECURSO RAMO 195</t>
  </si>
  <si>
    <t>PARA LA OPERATIVIDAD DE LOS  PROGRAMAS FEDERALES RAMO 195</t>
  </si>
  <si>
    <t>PARA LAS FUNCIONES Y NECESIDADES DE LOS PROGRAMAS FEDERALES RECURSO RAMO 196</t>
  </si>
  <si>
    <t>PARA LA OPERATIVIDAD DE LOS  PROGRAMAS FEDERALES RAMO 196</t>
  </si>
  <si>
    <t>PARA LAS FUNCIONES Y NECESIDADES DE LOS PROGRAMAS FEDERALES RECURSO RAMO 197</t>
  </si>
  <si>
    <t>PARA LA OPERATIVIDAD DE LOS  PROGRAMAS FEDERALES RAMO 197</t>
  </si>
  <si>
    <t>PARA LAS FUNCIONES Y NECESIDADES DE LOS PROGRAMAS FEDERALES RECURSO RAMO 198</t>
  </si>
  <si>
    <t>PARA LA OPERATIVIDAD DE LOS  PROGRAMAS FEDERALES RAMO 198</t>
  </si>
  <si>
    <t>PARA LAS FUNCIONES Y NECESIDADES DE LOS PROGRAMAS FEDERALES RECURSO RAMO 199</t>
  </si>
  <si>
    <t>PARA LA OPERATIVIDAD DE LOS  PROGRAMAS FEDERALES RAMO 199</t>
  </si>
  <si>
    <t>PARA LAS FUNCIONES Y NECESIDADES DE LOS PROGRAMAS FEDERALES RECURSO RAMO 200</t>
  </si>
  <si>
    <t>PARA LA OPERATIVIDAD DE LOS  PROGRAMAS FEDERALES RAMO 200</t>
  </si>
  <si>
    <t>PARA LAS FUNCIONES Y NECESIDADES DE LOS PROGRAMAS FEDERALES RECURSO RAMO 201</t>
  </si>
  <si>
    <t>PARA LA OPERATIVIDAD DE LOS  PROGRAMAS FEDERALES RAMO 201</t>
  </si>
  <si>
    <t>PARA LAS FUNCIONES Y NECESIDADES DE LOS PROGRAMAS FEDERALES RECURSO RAMO 202</t>
  </si>
  <si>
    <t>PARA LA OPERATIVIDAD DE LOS  PROGRAMAS FEDERALES RAMO 202</t>
  </si>
  <si>
    <t>PARA LAS FUNCIONES Y NECESIDADES DE LOS PROGRAMAS FEDERALES RECURSO RAMO 203</t>
  </si>
  <si>
    <t>PARA LA OPERATIVIDAD DE LOS  PROGRAMAS FEDERALES RAMO 203</t>
  </si>
  <si>
    <t>PARA LAS FUNCIONES Y NECESIDADES DE LOS PROGRAMAS FEDERALES RECURSO RAMO 204</t>
  </si>
  <si>
    <t>PARA LA OPERATIVIDAD DE LOS  PROGRAMAS FEDERALES RAMO 204</t>
  </si>
  <si>
    <t>PARA LAS FUNCIONES Y NECESIDADES DE LOS PROGRAMAS FEDERALES RECURSO RAMO 205</t>
  </si>
  <si>
    <t>PARA LA OPERATIVIDAD DE LOS  PROGRAMAS FEDERALES RAMO 205</t>
  </si>
  <si>
    <t>PARA LAS FUNCIONES Y NECESIDADES DE LOS PROGRAMAS FEDERALES RECURSO RAMO 206</t>
  </si>
  <si>
    <t>PARA LA OPERATIVIDAD DE LOS  PROGRAMAS FEDERALES RAMO 206</t>
  </si>
  <si>
    <t>PARA LAS FUNCIONES Y NECESIDADES DE LOS PROGRAMAS FEDERALES RECURSO RAMO 207</t>
  </si>
  <si>
    <t>PARA LA OPERATIVIDAD DE LOS  PROGRAMAS FEDERALES RAMO 207</t>
  </si>
  <si>
    <t>PARA LAS FUNCIONES Y NECESIDADES DE LOS PROGRAMAS FEDERALES RECURSO RAMO 208</t>
  </si>
  <si>
    <t>PARA LA OPERATIVIDAD DE LOS  PROGRAMAS FEDERALES RAMO 208</t>
  </si>
  <si>
    <t>PARA LAS FUNCIONES Y NECESIDADES DE LOS PROGRAMAS FEDERALES RECURSO RAMO 209</t>
  </si>
  <si>
    <t>PARA LA OPERATIVIDAD DE LOS  PROGRAMAS FEDERALES RAMO 209</t>
  </si>
  <si>
    <t>PARA LAS FUNCIONES Y NECESIDADES DE LOS PROGRAMAS FEDERALES RECURSO RAMO 210</t>
  </si>
  <si>
    <t>PARA LA OPERATIVIDAD DE LOS  PROGRAMAS FEDERALES RAMO 210</t>
  </si>
  <si>
    <t>PARA LAS FUNCIONES Y NECESIDADES DE LOS PROGRAMAS FEDERALES RECURSO RAMO 211</t>
  </si>
  <si>
    <t>PARA LA OPERATIVIDAD DE LOS  PROGRAMAS FEDERALES RAMO 211</t>
  </si>
  <si>
    <t>PARA LAS FUNCIONES Y NECESIDADES DE LOS PROGRAMAS FEDERALES RECURSO RAMO 212</t>
  </si>
  <si>
    <t>PARA LA OPERATIVIDAD DE LOS  PROGRAMAS FEDERALES RAMO 212</t>
  </si>
  <si>
    <t>PARA LAS FUNCIONES Y NECESIDADES DE LOS PROGRAMAS FEDERALES RECURSO RAMO 213</t>
  </si>
  <si>
    <t>PARA LA OPERATIVIDAD DE LOS  PROGRAMAS FEDERALES RAMO 213</t>
  </si>
  <si>
    <t>PARA LAS FUNCIONES Y NECESIDADES DE LOS PROGRAMAS FEDERALES RECURSO RAMO 214</t>
  </si>
  <si>
    <t>PARA LA OPERATIVIDAD DE LOS  PROGRAMAS FEDERALES RAMO 214</t>
  </si>
  <si>
    <t>PARA LAS FUNCIONES Y NECESIDADES DE LOS PROGRAMAS FEDERALES RECURSO RAMO 215</t>
  </si>
  <si>
    <t>PARA LA OPERATIVIDAD DE LOS  PROGRAMAS FEDERALES RAMO 215</t>
  </si>
  <si>
    <t>PARA LAS FUNCIONES Y NECESIDADES DE LOS PROGRAMAS FEDERALES RECURSO RAMO 216</t>
  </si>
  <si>
    <t>PARA LA OPERATIVIDAD DE LOS  PROGRAMAS FEDERALES RAMO 216</t>
  </si>
  <si>
    <t>PARA LAS FUNCIONES Y NECESIDADES DE LOS PROGRAMAS FEDERALES RECURSO RAMO 217</t>
  </si>
  <si>
    <t>PARA LA OPERATIVIDAD DE LOS  PROGRAMAS FEDERALES RAMO 217</t>
  </si>
  <si>
    <t>PARA LAS FUNCIONES Y NECESIDADES DE LOS PROGRAMAS FEDERALES RECURSO RAMO 218</t>
  </si>
  <si>
    <t>PARA LA OPERATIVIDAD DE LOS  PROGRAMAS FEDERALES RAMO 218</t>
  </si>
  <si>
    <t>PARA LAS FUNCIONES Y NECESIDADES DE LOS PROGRAMAS FEDERALES RECURSO RAMO 219</t>
  </si>
  <si>
    <t>PARA LA OPERATIVIDAD DE LOS  PROGRAMAS FEDERALES RAMO 219</t>
  </si>
  <si>
    <t>PARA LAS FUNCIONES Y NECESIDADES DE LOS PROGRAMAS FEDERALES RECURSO RAMO 220</t>
  </si>
  <si>
    <t>PARA LA OPERATIVIDAD DE LOS  PROGRAMAS FEDERALES RAMO 220</t>
  </si>
  <si>
    <t>PARA LAS FUNCIONES Y NECESIDADES DE LOS PROGRAMAS FEDERALES RECURSO RAMO 221</t>
  </si>
  <si>
    <t>PARA LA OPERATIVIDAD DE LOS  PROGRAMAS FEDERALES RAMO 221</t>
  </si>
  <si>
    <t>PARA LAS FUNCIONES Y NECESIDADES DE LOS PROGRAMAS FEDERALES RECURSO RAMO 222</t>
  </si>
  <si>
    <t>PARA LA OPERATIVIDAD DE LOS  PROGRAMAS FEDERALES RAMO 222</t>
  </si>
  <si>
    <t>PARA LAS FUNCIONES Y NECESIDADES DE LOS PROGRAMAS FEDERALES RECURSO RAMO 223</t>
  </si>
  <si>
    <t>PARA LA OPERATIVIDAD DE LOS  PROGRAMAS FEDERALES RAMO 223</t>
  </si>
  <si>
    <t>PARA LAS FUNCIONES Y NECESIDADES DE LOS PROGRAMAS FEDERALES RECURSO RAMO 224</t>
  </si>
  <si>
    <t>PARA LA OPERATIVIDAD DE LOS  PROGRAMAS FEDERALES RAMO 224</t>
  </si>
  <si>
    <t>PARA LAS FUNCIONES Y NECESIDADES DE LOS PROGRAMAS FEDERALES RECURSO RAMO 225</t>
  </si>
  <si>
    <t>PARA LA OPERATIVIDAD DE LOS  PROGRAMAS FEDERALES RAMO 225</t>
  </si>
  <si>
    <t>PARA LAS FUNCIONES Y NECESIDADES DE LOS PROGRAMAS FEDERALES RECURSO RAMO 226</t>
  </si>
  <si>
    <t>PARA LA OPERATIVIDAD DE LOS  PROGRAMAS FEDERALES RAMO 226</t>
  </si>
  <si>
    <t>PARA LAS FUNCIONES Y NECESIDADES DE LOS PROGRAMAS FEDERALES RECURSO RAMO 227</t>
  </si>
  <si>
    <t>PARA LA OPERATIVIDAD DE LOS  PROGRAMAS FEDERALES RAMO 227</t>
  </si>
  <si>
    <t>PARA LAS FUNCIONES Y NECESIDADES DE LOS PROGRAMAS FEDERALES RECURSO RAMO 228</t>
  </si>
  <si>
    <t>PARA LA OPERATIVIDAD DE LOS  PROGRAMAS FEDERALES RAMO 228</t>
  </si>
  <si>
    <t>PARA LAS FUNCIONES Y NECESIDADES DE LOS PROGRAMAS FEDERALES RECURSO RAMO 229</t>
  </si>
  <si>
    <t>PARA LA OPERATIVIDAD DE LOS  PROGRAMAS FEDERALES RAMO 229</t>
  </si>
  <si>
    <t>PARA LAS FUNCIONES Y NECESIDADES DE LOS PROGRAMAS FEDERALES RECURSO RAMO 230</t>
  </si>
  <si>
    <t>PARA LA OPERATIVIDAD DE LOS  PROGRAMAS FEDERALES RAMO 230</t>
  </si>
  <si>
    <t>PARA LAS FUNCIONES Y NECESIDADES DE LOS PROGRAMAS FEDERALES RECURSO RAMO 231</t>
  </si>
  <si>
    <t>PARA LA OPERATIVIDAD DE LOS  PROGRAMAS FEDERALES RAMO 231</t>
  </si>
  <si>
    <t>PARA LAS FUNCIONES Y NECESIDADES DE LOS PROGRAMAS FEDERALES RECURSO RAMO 232</t>
  </si>
  <si>
    <t>PARA LA OPERATIVIDAD DE LOS  PROGRAMAS FEDERALES RAMO 232</t>
  </si>
  <si>
    <t>PARA LAS FUNCIONES Y NECESIDADES DE LOS PROGRAMAS FEDERALES RECURSO RAMO 233</t>
  </si>
  <si>
    <t>PARA LA OPERATIVIDAD DE LOS  PROGRAMAS FEDERALES RAMO 233</t>
  </si>
  <si>
    <t>PARA LAS FUNCIONES Y NECESIDADES DE LOS PROGRAMAS FEDERALES RECURSO RAMO 234</t>
  </si>
  <si>
    <t>PARA LA OPERATIVIDAD DE LOS  PROGRAMAS FEDERALES RAMO 234</t>
  </si>
  <si>
    <t>PARA LAS FUNCIONES Y NECESIDADES DE LOS PROGRAMAS FEDERALES RECURSO RAMO 235</t>
  </si>
  <si>
    <t>PARA LA OPERATIVIDAD DE LOS  PROGRAMAS FEDERALES RAMO 235</t>
  </si>
  <si>
    <t>PARA LAS FUNCIONES Y NECESIDADES DE LOS PROGRAMAS FEDERALES RECURSO RAMO 236</t>
  </si>
  <si>
    <t>PARA LA OPERATIVIDAD DE LOS  PROGRAMAS FEDERALES RAMO 236</t>
  </si>
  <si>
    <t>PARA LAS FUNCIONES Y NECESIDADES DE LOS PROGRAMAS FEDERALES RECURSO RAMO 237</t>
  </si>
  <si>
    <t>PARA LA OPERATIVIDAD DE LOS  PROGRAMAS FEDERALES RAMO 237</t>
  </si>
  <si>
    <t>PARA LAS FUNCIONES Y NECESIDADES DE LOS PROGRAMAS FEDERALES RECURSO RAMO 238</t>
  </si>
  <si>
    <t>PARA LA OPERATIVIDAD DE LOS  PROGRAMAS FEDERALES RAMO 238</t>
  </si>
  <si>
    <t>PARA LAS FUNCIONES Y NECESIDADES DE LOS PROGRAMAS FEDERALES RECURSO RAMO 239</t>
  </si>
  <si>
    <t>PARA LA OPERATIVIDAD DE LOS  PROGRAMAS FEDERALES RAMO 239</t>
  </si>
  <si>
    <t>PARA LAS FUNCIONES Y NECESIDADES DE LOS PROGRAMAS FEDERALES RECURSO RAMO 240</t>
  </si>
  <si>
    <t>PARA LA OPERATIVIDAD DE LOS  PROGRAMAS FEDERALES RAMO 240</t>
  </si>
  <si>
    <t>PARA LAS FUNCIONES Y NECESIDADES DE LOS PROGRAMAS FEDERALES RECURSO RAMO 241</t>
  </si>
  <si>
    <t>PARA LA OPERATIVIDAD DE LOS  PROGRAMAS FEDERALES RAMO 241</t>
  </si>
  <si>
    <t>PARA LAS FUNCIONES Y NECESIDADES DE LOS PROGRAMAS FEDERALES RECURSO RAMO 242</t>
  </si>
  <si>
    <t>PARA LA OPERATIVIDAD DE LOS  PROGRAMAS FEDERALES RAMO 242</t>
  </si>
  <si>
    <t>PARA LAS FUNCIONES Y NECESIDADES DE LOS PROGRAMAS FEDERALES RECURSO RAMO 243</t>
  </si>
  <si>
    <t>PARA LA OPERATIVIDAD DE LOS  PROGRAMAS FEDERALES RAMO 243</t>
  </si>
  <si>
    <t>PARA LAS FUNCIONES Y NECESIDADES DE LOS PROGRAMAS FEDERALES RECURSO RAMO 244</t>
  </si>
  <si>
    <t>PARA LA OPERATIVIDAD DE LOS  PROGRAMAS FEDERALES RAMO 244</t>
  </si>
  <si>
    <t>PARA LAS FUNCIONES Y NECESIDADES DE LOS PROGRAMAS FEDERALES RECURSO RAMO 245</t>
  </si>
  <si>
    <t>PARA LA OPERATIVIDAD DE LOS  PROGRAMAS FEDERALES RAMO 245</t>
  </si>
  <si>
    <t>PARA LAS FUNCIONES Y NECESIDADES DE LOS PROGRAMAS FEDERALES RECURSO RAMO 246</t>
  </si>
  <si>
    <t>PARA LA OPERATIVIDAD DE LOS  PROGRAMAS FEDERALES RAMO 246</t>
  </si>
  <si>
    <t>PARA LAS FUNCIONES Y NECESIDADES DE LOS PROGRAMAS FEDERALES RECURSO RAMO 247</t>
  </si>
  <si>
    <t>PARA LA OPERATIVIDAD DE LOS  PROGRAMAS FEDERALES RAMO 247</t>
  </si>
  <si>
    <t>PARA LAS FUNCIONES Y NECESIDADES DE LOS PROGRAMAS FEDERALES RECURSO RAMO 248</t>
  </si>
  <si>
    <t>PARA LA OPERATIVIDAD DE LOS  PROGRAMAS FEDERALES RAMO 248</t>
  </si>
  <si>
    <t>PARA LAS FUNCIONES Y NECESIDADES DE LOS PROGRAMAS FEDERALES RECURSO RAMO 249</t>
  </si>
  <si>
    <t>PARA LA OPERATIVIDAD DE LOS  PROGRAMAS FEDERALES RAMO 249</t>
  </si>
  <si>
    <t>PARA LAS FUNCIONES Y NECESIDADES DE LOS PROGRAMAS FEDERALES RECURSO RAMO 250</t>
  </si>
  <si>
    <t>PARA LA OPERATIVIDAD DE LOS  PROGRAMAS FEDERALES RAMO 250</t>
  </si>
  <si>
    <t>PARA LAS FUNCIONES Y NECESIDADES DE LOS PROGRAMAS FEDERALES RECURSO RAMO 251</t>
  </si>
  <si>
    <t>PARA LA OPERATIVIDAD DE LOS  PROGRAMAS FEDERALES RAMO 251</t>
  </si>
  <si>
    <t>PARA LAS FUNCIONES Y NECESIDADES DE LOS PROGRAMAS FEDERALES RECURSO RAMO 252</t>
  </si>
  <si>
    <t>PARA LA OPERATIVIDAD DE LOS  PROGRAMAS FEDERALES RAMO 252</t>
  </si>
  <si>
    <t>PARA LAS FUNCIONES Y NECESIDADES DE LOS PROGRAMAS FEDERALES RECURSO RAMO 253</t>
  </si>
  <si>
    <t>PARA LA OPERATIVIDAD DE LOS  PROGRAMAS FEDERALES RAMO 253</t>
  </si>
  <si>
    <t>PARA LAS FUNCIONES Y NECESIDADES DE LOS PROGRAMAS FEDERALES RECURSO RAMO 254</t>
  </si>
  <si>
    <t>PARA LA OPERATIVIDAD DE LOS  PROGRAMAS FEDERALES RAMO 254</t>
  </si>
  <si>
    <t>PARA LAS FUNCIONES Y NECESIDADES DE LOS PROGRAMAS FEDERALES RECURSO RAMO 255</t>
  </si>
  <si>
    <t>PARA LA OPERATIVIDAD DE LOS  PROGRAMAS FEDERALES RAMO 255</t>
  </si>
  <si>
    <t>PARA LAS FUNCIONES Y NECESIDADES DE LOS PROGRAMAS FEDERALES RECURSO RAMO 256</t>
  </si>
  <si>
    <t>PARA LA OPERATIVIDAD DE LOS  PROGRAMAS FEDERALES RAMO 256</t>
  </si>
  <si>
    <t>PARA LAS FUNCIONES Y NECESIDADES DE LOS PROGRAMAS FEDERALES RECURSO RAMO 257</t>
  </si>
  <si>
    <t>PARA LA OPERATIVIDAD DE LOS  PROGRAMAS FEDERALES RAMO 257</t>
  </si>
  <si>
    <t>PARA LAS FUNCIONES Y NECESIDADES DE LOS PROGRAMAS FEDERALES RECURSO RAMO 258</t>
  </si>
  <si>
    <t>PARA LA OPERATIVIDAD DE LOS  PROGRAMAS FEDERALES RAMO 258</t>
  </si>
  <si>
    <t>PARA LAS FUNCIONES Y NECESIDADES DE LOS PROGRAMAS FEDERALES RECURSO RAMO 259</t>
  </si>
  <si>
    <t>PARA LA OPERATIVIDAD DE LOS  PROGRAMAS FEDERALES RAMO 259</t>
  </si>
  <si>
    <t>PARA LAS FUNCIONES Y NECESIDADES DE LOS PROGRAMAS FEDERALES RECURSO RAMO 260</t>
  </si>
  <si>
    <t>PARA LA OPERATIVIDAD DE LOS  PROGRAMAS FEDERALES RAMO 260</t>
  </si>
  <si>
    <t>PARA LAS FUNCIONES Y NECESIDADES DE LOS PROGRAMAS FEDERALES RECURSO RAMO 261</t>
  </si>
  <si>
    <t>PARA LA OPERATIVIDAD DE LOS  PROGRAMAS FEDERALES RAMO 261</t>
  </si>
  <si>
    <t>PARA LAS FUNCIONES Y NECESIDADES DE LOS PROGRAMAS FEDERALES RECURSO RAMO 262</t>
  </si>
  <si>
    <t>PARA LA OPERATIVIDAD DE LOS  PROGRAMAS FEDERALES RAMO 262</t>
  </si>
  <si>
    <t>PARA LAS FUNCIONES Y NECESIDADES DE LOS PROGRAMAS FEDERALES RECURSO RAMO 263</t>
  </si>
  <si>
    <t>PARA LA OPERATIVIDAD DE LOS  PROGRAMAS FEDERALES RAMO 263</t>
  </si>
  <si>
    <t>PARA LAS FUNCIONES Y NECESIDADES DE LOS PROGRAMAS FEDERALES RECURSO RAMO 264</t>
  </si>
  <si>
    <t>PARA LA OPERATIVIDAD DE LOS  PROGRAMAS FEDERALES RAMO 264</t>
  </si>
  <si>
    <t>PARA LAS FUNCIONES Y NECESIDADES DE LOS PROGRAMAS FEDERALES RECURSO RAMO 265</t>
  </si>
  <si>
    <t>PARA LA OPERATIVIDAD DE LOS  PROGRAMAS FEDERALES RAMO 265</t>
  </si>
  <si>
    <t>PARA LAS FUNCIONES Y NECESIDADES DE LOS PROGRAMAS FEDERALES RECURSO RAMO 266</t>
  </si>
  <si>
    <t>PARA LA OPERATIVIDAD DE LOS  PROGRAMAS FEDERALES RAMO 266</t>
  </si>
  <si>
    <t>PARA LAS FUNCIONES Y NECESIDADES DE LOS PROGRAMAS FEDERALES RECURSO RAMO 267</t>
  </si>
  <si>
    <t>PARA LA OPERATIVIDAD DE LOS  PROGRAMAS FEDERALES RAMO 267</t>
  </si>
  <si>
    <t>PARA LAS FUNCIONES Y NECESIDADES DE LOS PROGRAMAS FEDERALES RECURSO RAMO 268</t>
  </si>
  <si>
    <t>PARA LA OPERATIVIDAD DE LOS  PROGRAMAS FEDERALES RAMO 268</t>
  </si>
  <si>
    <t>PARA LAS FUNCIONES Y NECESIDADES DE LOS PROGRAMAS FEDERALES RECURSO RAMO 269</t>
  </si>
  <si>
    <t>PARA LA OPERATIVIDAD DE LOS  PROGRAMAS FEDERALES RAMO 269</t>
  </si>
  <si>
    <t>PARA LAS FUNCIONES Y NECESIDADES DE LOS PROGRAMAS FEDERALES RECURSO RAMO 270</t>
  </si>
  <si>
    <t>PARA LA OPERATIVIDAD DE LOS  PROGRAMAS FEDERALES RAMO 270</t>
  </si>
  <si>
    <t>PARA LAS FUNCIONES Y NECESIDADES DE LOS PROGRAMAS FEDERALES RECURSO RAMO 271</t>
  </si>
  <si>
    <t>PARA LA OPERATIVIDAD DE LOS  PROGRAMAS FEDERALES RAMO 271</t>
  </si>
  <si>
    <t>PARA LAS FUNCIONES Y NECESIDADES DE LOS PROGRAMAS FEDERALES RECURSO RAMO 272</t>
  </si>
  <si>
    <t>PARA LA OPERATIVIDAD DE LOS  PROGRAMAS FEDERALES RAMO 272</t>
  </si>
  <si>
    <t>PARA LAS FUNCIONES Y NECESIDADES DE LOS PROGRAMAS FEDERALES RECURSO RAMO 273</t>
  </si>
  <si>
    <t>PARA LA OPERATIVIDAD DE LOS  PROGRAMAS FEDERALES RAMO 273</t>
  </si>
  <si>
    <t>PARA LAS FUNCIONES Y NECESIDADES DE LOS PROGRAMAS FEDERALES RECURSO RAMO 274</t>
  </si>
  <si>
    <t>PARA LA OPERATIVIDAD DE LOS  PROGRAMAS FEDERALES RAMO 274</t>
  </si>
  <si>
    <t>PARA LAS FUNCIONES Y NECESIDADES DE LOS PROGRAMAS FEDERALES RECURSO RAMO 275</t>
  </si>
  <si>
    <t>PARA LA OPERATIVIDAD DE LOS  PROGRAMAS FEDERALES RAMO 275</t>
  </si>
  <si>
    <t>PARA LAS FUNCIONES Y NECESIDADES DE LOS PROGRAMAS FEDERALES RECURSO RAMO 276</t>
  </si>
  <si>
    <t>PARA LA OPERATIVIDAD DE LOS  PROGRAMAS FEDERALES RAMO 276</t>
  </si>
  <si>
    <t>PARA LAS FUNCIONES Y NECESIDADES DE LOS PROGRAMAS FEDERALES RECURSO RAMO 277</t>
  </si>
  <si>
    <t>PARA LA OPERATIVIDAD DE LOS  PROGRAMAS FEDERALES RAMO 277</t>
  </si>
  <si>
    <t>PARA LAS FUNCIONES Y NECESIDADES DE LOS PROGRAMAS FEDERALES RECURSO RAMO 278</t>
  </si>
  <si>
    <t>PARA LA OPERATIVIDAD DE LOS  PROGRAMAS FEDERALES RAMO 278</t>
  </si>
  <si>
    <t>PARA LAS FUNCIONES Y NECESIDADES DE LOS PROGRAMAS FEDERALES RECURSO RAMO 279</t>
  </si>
  <si>
    <t>PARA LA OPERATIVIDAD DE LOS  PROGRAMAS FEDERALES RAMO 279</t>
  </si>
  <si>
    <t>PARA LAS FUNCIONES Y NECESIDADES DE LOS PROGRAMAS FEDERALES RECURSO RAMO 280</t>
  </si>
  <si>
    <t>PARA LA OPERATIVIDAD DE LOS  PROGRAMAS FEDERALES RAMO 280</t>
  </si>
  <si>
    <t>PARA LAS FUNCIONES Y NECESIDADES DE LOS PROGRAMAS FEDERALES RECURSO RAMO 281</t>
  </si>
  <si>
    <t>PARA LA OPERATIVIDAD DE LOS  PROGRAMAS FEDERALES RAMO 281</t>
  </si>
  <si>
    <t>PARA LAS FUNCIONES Y NECESIDADES DE LOS PROGRAMAS FEDERALES RECURSO RAMO 282</t>
  </si>
  <si>
    <t>PARA LA OPERATIVIDAD DE LOS  PROGRAMAS FEDERALES RAMO 282</t>
  </si>
  <si>
    <t>PARA LAS FUNCIONES Y NECESIDADES DE LOS PROGRAMAS FEDERALES RECURSO RAMO 283</t>
  </si>
  <si>
    <t>PARA LA OPERATIVIDAD DE LOS  PROGRAMAS FEDERALES RAMO 283</t>
  </si>
  <si>
    <t>PARA LAS FUNCIONES Y NECESIDADES DE LOS PROGRAMAS FEDERALES RECURSO RAMO 284</t>
  </si>
  <si>
    <t>PARA LA OPERATIVIDAD DE LOS  PROGRAMAS FEDERALES RAMO 284</t>
  </si>
  <si>
    <t>PARA LAS FUNCIONES Y NECESIDADES DE LOS PROGRAMAS FEDERALES RECURSO RAMO 285</t>
  </si>
  <si>
    <t>PARA LA OPERATIVIDAD DE LOS  PROGRAMAS FEDERALES RAMO 285</t>
  </si>
  <si>
    <t>PARA LAS FUNCIONES Y NECESIDADES DE LOS PROGRAMAS FEDERALES RECURSO RAMO 286</t>
  </si>
  <si>
    <t>PARA LA OPERATIVIDAD DE LOS  PROGRAMAS FEDERALES RAMO 286</t>
  </si>
  <si>
    <t>PARA LAS FUNCIONES Y NECESIDADES DE LOS PROGRAMAS FEDERALES RECURSO RAMO 287</t>
  </si>
  <si>
    <t>PARA LA OPERATIVIDAD DE LOS  PROGRAMAS FEDERALES RAMO 287</t>
  </si>
  <si>
    <t>PARA LAS FUNCIONES Y NECESIDADES DE LOS PROGRAMAS FEDERALES RECURSO RAMO 288</t>
  </si>
  <si>
    <t>PARA LA OPERATIVIDAD DE LOS  PROGRAMAS FEDERALES RAMO 288</t>
  </si>
  <si>
    <t>PARA LAS FUNCIONES Y NECESIDADES DE LOS PROGRAMAS FEDERALES RECURSO RAMO 289</t>
  </si>
  <si>
    <t>PARA LA OPERATIVIDAD DE LOS  PROGRAMAS FEDERALES RAMO 289</t>
  </si>
  <si>
    <t>PARA LAS FUNCIONES Y NECESIDADES DE LOS PROGRAMAS FEDERALES RECURSO RAMO 290</t>
  </si>
  <si>
    <t>PARA LA OPERATIVIDAD DE LOS  PROGRAMAS FEDERALES RAMO 290</t>
  </si>
  <si>
    <t>PARA LAS FUNCIONES Y NECESIDADES DE LOS PROGRAMAS FEDERALES RECURSO RAMO 291</t>
  </si>
  <si>
    <t>PARA LA OPERATIVIDAD DE LOS  PROGRAMAS FEDERALES RAMO 291</t>
  </si>
  <si>
    <t>PARA LAS FUNCIONES Y NECESIDADES DE LOS PROGRAMAS FEDERALES RECURSO RAMO 292</t>
  </si>
  <si>
    <t>PARA LA OPERATIVIDAD DE LOS  PROGRAMAS FEDERALES RAMO 292</t>
  </si>
  <si>
    <t>PARA LAS FUNCIONES Y NECESIDADES DE LOS PROGRAMAS FEDERALES RECURSO RAMO 293</t>
  </si>
  <si>
    <t>PARA LA OPERATIVIDAD DE LOS  PROGRAMAS FEDERALES RAMO 293</t>
  </si>
  <si>
    <t>PARA LAS FUNCIONES Y NECESIDADES DE LOS PROGRAMAS FEDERALES RECURSO RAMO 294</t>
  </si>
  <si>
    <t>PARA LA OPERATIVIDAD DE LOS  PROGRAMAS FEDERALES RAMO 294</t>
  </si>
  <si>
    <t>PARA LAS FUNCIONES Y NECESIDADES DE LOS PROGRAMAS FEDERALES RECURSO RAMO 295</t>
  </si>
  <si>
    <t>PARA LA OPERATIVIDAD DE LOS  PROGRAMAS FEDERALES RAMO 295</t>
  </si>
  <si>
    <t>PARA LAS FUNCIONES Y NECESIDADES DE LOS PROGRAMAS FEDERALES RECURSO RAMO 296</t>
  </si>
  <si>
    <t>PARA LA OPERATIVIDAD DE LOS  PROGRAMAS FEDERALES RAMO 296</t>
  </si>
  <si>
    <t>PARA LAS FUNCIONES Y NECESIDADES DE LOS PROGRAMAS FEDERALES RECURSO RAMO 297</t>
  </si>
  <si>
    <t>PARA LA OPERATIVIDAD DE LOS  PROGRAMAS FEDERALES RAMO 297</t>
  </si>
  <si>
    <t>PARA LAS FUNCIONES Y NECESIDADES DE LOS PROGRAMAS FEDERALES RECURSO RAMO 298</t>
  </si>
  <si>
    <t>PARA LA OPERATIVIDAD DE LOS  PROGRAMAS FEDERALES RAMO 298</t>
  </si>
  <si>
    <t>PARA LAS FUNCIONES Y NECESIDADES DE LOS PROGRAMAS FEDERALES RECURSO RAMO 299</t>
  </si>
  <si>
    <t>PARA LA OPERATIVIDAD DE LOS  PROGRAMAS FEDERALES RAMO 299</t>
  </si>
  <si>
    <t>PARA LAS FUNCIONES Y NECESIDADES DE LOS PROGRAMAS FEDERALES RECURSO RAMO 300</t>
  </si>
  <si>
    <t>PARA LA OPERATIVIDAD DE LOS  PROGRAMAS FEDERALES RAMO 300</t>
  </si>
  <si>
    <t>PARA LAS FUNCIONES Y NECESIDADES DE LOS PROGRAMAS FEDERALES RECURSO RAMO 301</t>
  </si>
  <si>
    <t>PARA LA OPERATIVIDAD DE LOS  PROGRAMAS FEDERALES RAMO 301</t>
  </si>
  <si>
    <t>PARA LAS FUNCIONES Y NECESIDADES DE LOS PROGRAMAS FEDERALES RECURSO RAMO 302</t>
  </si>
  <si>
    <t>PARA LA OPERATIVIDAD DE LOS  PROGRAMAS FEDERALES RAMO 302</t>
  </si>
  <si>
    <t>PARA LAS FUNCIONES Y NECESIDADES DE LOS PROGRAMAS FEDERALES RECURSO RAMO 303</t>
  </si>
  <si>
    <t>PARA LA OPERATIVIDAD DE LOS  PROGRAMAS FEDERALES RAMO 303</t>
  </si>
  <si>
    <t>PARA LAS FUNCIONES Y NECESIDADES DE LOS PROGRAMAS FEDERALES RECURSO RAMO 304</t>
  </si>
  <si>
    <t>PARA LA OPERATIVIDAD DE LOS  PROGRAMAS FEDERALES RAMO 304</t>
  </si>
  <si>
    <t>PARA LAS FUNCIONES Y NECESIDADES DE LOS PROGRAMAS FEDERALES RECURSO RAMO 305</t>
  </si>
  <si>
    <t>PARA LA OPERATIVIDAD DE LOS  PROGRAMAS FEDERALES RAMO 305</t>
  </si>
  <si>
    <t>PARA LAS FUNCIONES Y NECESIDADES DE LOS PROGRAMAS FEDERALES RECURSO RAMO 306</t>
  </si>
  <si>
    <t>PARA LA OPERATIVIDAD DE LOS  PROGRAMAS FEDERALES RAMO 306</t>
  </si>
  <si>
    <t>PARA LAS FUNCIONES Y NECESIDADES DE LOS PROGRAMAS FEDERALES RECURSO RAMO 307</t>
  </si>
  <si>
    <t>PARA LA OPERATIVIDAD DE LOS  PROGRAMAS FEDERALES RAMO 307</t>
  </si>
  <si>
    <t>PARA LAS FUNCIONES Y NECESIDADES DE LOS PROGRAMAS FEDERALES RECURSO RAMO 308</t>
  </si>
  <si>
    <t>PARA LA OPERATIVIDAD DE LOS  PROGRAMAS FEDERALES RAMO 308</t>
  </si>
  <si>
    <t>PARA LAS FUNCIONES Y NECESIDADES DE LOS PROGRAMAS FEDERALES RECURSO RAMO 309</t>
  </si>
  <si>
    <t>PARA LA OPERATIVIDAD DE LOS  PROGRAMAS FEDERALES RAMO 309</t>
  </si>
  <si>
    <t>PARA LAS FUNCIONES Y NECESIDADES DE LOS PROGRAMAS FEDERALES RECURSO RAMO 310</t>
  </si>
  <si>
    <t>PARA LA OPERATIVIDAD DE LOS  PROGRAMAS FEDERALES RAMO 310</t>
  </si>
  <si>
    <t>PARA LAS FUNCIONES Y NECESIDADES DE LOS PROGRAMAS FEDERALES RECURSO RAMO 311</t>
  </si>
  <si>
    <t>PARA LA OPERATIVIDAD DE LOS  PROGRAMAS FEDERALES RAMO 311</t>
  </si>
  <si>
    <t>PARA LAS FUNCIONES Y NECESIDADES DE LOS PROGRAMAS FEDERALES RECURSO RAMO 312</t>
  </si>
  <si>
    <t>PARA LA OPERATIVIDAD DE LOS  PROGRAMAS FEDERALES RAMO 312</t>
  </si>
  <si>
    <t>PARA LAS FUNCIONES Y NECESIDADES DE LOS PROGRAMAS FEDERALES RECURSO RAMO 313</t>
  </si>
  <si>
    <t>PARA LA OPERATIVIDAD DE LOS  PROGRAMAS FEDERALES RAMO 313</t>
  </si>
  <si>
    <t>PARA LAS FUNCIONES Y NECESIDADES DE LOS PROGRAMAS FEDERALES RECURSO RAMO 314</t>
  </si>
  <si>
    <t>PARA LA OPERATIVIDAD DE LOS  PROGRAMAS FEDERALES RAMO 314</t>
  </si>
  <si>
    <t>PARA LAS FUNCIONES Y NECESIDADES DE LOS PROGRAMAS FEDERALES RECURSO RAMO 315</t>
  </si>
  <si>
    <t>PARA LA OPERATIVIDAD DE LOS  PROGRAMAS FEDERALES RAMO 315</t>
  </si>
  <si>
    <t>PARA LAS FUNCIONES Y NECESIDADES DE LOS PROGRAMAS FEDERALES RECURSO RAMO 316</t>
  </si>
  <si>
    <t>PARA LA OPERATIVIDAD DE LOS  PROGRAMAS FEDERALES RAMO 316</t>
  </si>
  <si>
    <t>PARA LAS FUNCIONES Y NECESIDADES DE LOS PROGRAMAS FEDERALES RECURSO RAMO 317</t>
  </si>
  <si>
    <t>PARA LA OPERATIVIDAD DE LOS  PROGRAMAS FEDERALES RAMO 317</t>
  </si>
  <si>
    <t>PARA LAS FUNCIONES Y NECESIDADES DE LOS PROGRAMAS FEDERALES RECURSO RAMO 318</t>
  </si>
  <si>
    <t>PARA LA OPERATIVIDAD DE LOS  PROGRAMAS FEDERALES RAMO 318</t>
  </si>
  <si>
    <t>PARA LAS FUNCIONES Y NECESIDADES DE LOS PROGRAMAS FEDERALES RECURSO RAMO 319</t>
  </si>
  <si>
    <t>PARA LA OPERATIVIDAD DE LOS  PROGRAMAS FEDERALES RAMO 319</t>
  </si>
  <si>
    <t>PARA LAS FUNCIONES Y NECESIDADES DE LOS PROGRAMAS FEDERALES RECURSO RAMO 320</t>
  </si>
  <si>
    <t>PARA LA OPERATIVIDAD DE LOS  PROGRAMAS FEDERALES RAMO 320</t>
  </si>
  <si>
    <t>PARA LAS FUNCIONES Y NECESIDADES DE LOS PROGRAMAS FEDERALES RECURSO RAMO 321</t>
  </si>
  <si>
    <t>PARA LA OPERATIVIDAD DE LOS  PROGRAMAS FEDERALES RAMO 321</t>
  </si>
  <si>
    <t>PARA LAS FUNCIONES Y NECESIDADES DE LOS PROGRAMAS FEDERALES RECURSO RAMO 322</t>
  </si>
  <si>
    <t>PARA LA OPERATIVIDAD DE LOS  PROGRAMAS FEDERALES RAMO 322</t>
  </si>
  <si>
    <t>PARA LAS FUNCIONES Y NECESIDADES DE LOS PROGRAMAS FEDERALES RECURSO RAMO 323</t>
  </si>
  <si>
    <t>PARA LA OPERATIVIDAD DE LOS  PROGRAMAS FEDERALES RAMO 323</t>
  </si>
  <si>
    <t>PARA LAS FUNCIONES Y NECESIDADES DE LOS PROGRAMAS FEDERALES RECURSO RAMO 324</t>
  </si>
  <si>
    <t>PARA LA OPERATIVIDAD DE LOS  PROGRAMAS FEDERALES RAMO 324</t>
  </si>
  <si>
    <t>PARA LAS FUNCIONES Y NECESIDADES DE LOS PROGRAMAS FEDERALES RECURSO RAMO 325</t>
  </si>
  <si>
    <t>PARA LA OPERATIVIDAD DE LOS  PROGRAMAS FEDERALES RAMO 325</t>
  </si>
  <si>
    <t>PARA LAS FUNCIONES Y NECESIDADES DE LOS PROGRAMAS FEDERALES RECURSO RAMO 326</t>
  </si>
  <si>
    <t>PARA LA OPERATIVIDAD DE LOS  PROGRAMAS FEDERALES RAMO 326</t>
  </si>
  <si>
    <t>PARA LAS FUNCIONES Y NECESIDADES DE LOS PROGRAMAS FEDERALES RECURSO RAMO 327</t>
  </si>
  <si>
    <t>PARA LA OPERATIVIDAD DE LOS  PROGRAMAS FEDERALES RAMO 327</t>
  </si>
  <si>
    <t>PARA LAS FUNCIONES Y NECESIDADES DE LOS PROGRAMAS FEDERALES RECURSO RAMO 328</t>
  </si>
  <si>
    <t>PARA LA OPERATIVIDAD DE LOS  PROGRAMAS FEDERALES RAMO 328</t>
  </si>
  <si>
    <t>PARA LAS FUNCIONES Y NECESIDADES DE LOS PROGRAMAS FEDERALES RECURSO RAMO 329</t>
  </si>
  <si>
    <t>PARA LA OPERATIVIDAD DE LOS  PROGRAMAS FEDERALES RAMO 329</t>
  </si>
  <si>
    <t>PARA LAS FUNCIONES Y NECESIDADES DE LOS PROGRAMAS FEDERALES RECURSO RAMO 330</t>
  </si>
  <si>
    <t>PARA LA OPERATIVIDAD DE LOS  PROGRAMAS FEDERALES RAMO 330</t>
  </si>
  <si>
    <t>PARA LAS FUNCIONES Y NECESIDADES DE LOS PROGRAMAS FEDERALES RECURSO RAMO 331</t>
  </si>
  <si>
    <t>PARA LA OPERATIVIDAD DE LOS  PROGRAMAS FEDERALES RAMO 331</t>
  </si>
  <si>
    <t>PARA LAS FUNCIONES Y NECESIDADES DE LOS PROGRAMAS FEDERALES RECURSO RAMO 332</t>
  </si>
  <si>
    <t>PARA LA OPERATIVIDAD DE LOS  PROGRAMAS FEDERALES RAMO 332</t>
  </si>
  <si>
    <t>PARA LAS FUNCIONES Y NECESIDADES DE LOS PROGRAMAS FEDERALES RECURSO RAMO 333</t>
  </si>
  <si>
    <t>PARA LA OPERATIVIDAD DE LOS  PROGRAMAS FEDERALES RAMO 333</t>
  </si>
  <si>
    <t>PARA LAS FUNCIONES Y NECESIDADES DE LOS PROGRAMAS FEDERALES RECURSO RAMO 334</t>
  </si>
  <si>
    <t>PARA LA OPERATIVIDAD DE LOS  PROGRAMAS FEDERALES RAMO 334</t>
  </si>
  <si>
    <t>PARA LAS FUNCIONES Y NECESIDADES DE LOS PROGRAMAS FEDERALES RECURSO RAMO 335</t>
  </si>
  <si>
    <t>PARA LA OPERATIVIDAD DE LOS  PROGRAMAS FEDERALES RAMO 335</t>
  </si>
  <si>
    <t>PARA LAS FUNCIONES Y NECESIDADES DE LOS PROGRAMAS FEDERALES RECURSO RAMO 336</t>
  </si>
  <si>
    <t>PARA LA OPERATIVIDAD DE LOS  PROGRAMAS FEDERALES RAMO 336</t>
  </si>
  <si>
    <t>PARA LAS FUNCIONES Y NECESIDADES DE LOS PROGRAMAS FEDERALES RECURSO RAMO 337</t>
  </si>
  <si>
    <t>PARA LA OPERATIVIDAD DE LOS  PROGRAMAS FEDERALES RAMO 337</t>
  </si>
  <si>
    <t>PARA LAS FUNCIONES Y NECESIDADES DE LOS PROGRAMAS FEDERALES RECURSO RAMO 338</t>
  </si>
  <si>
    <t>PARA LA OPERATIVIDAD DE LOS  PROGRAMAS FEDERALES RAMO 338</t>
  </si>
  <si>
    <t>PARA LAS FUNCIONES Y NECESIDADES DE LOS PROGRAMAS FEDERALES RECURSO RAMO 339</t>
  </si>
  <si>
    <t>PARA LA OPERATIVIDAD DE LOS  PROGRAMAS FEDERALES RAMO 339</t>
  </si>
  <si>
    <t>PARA LAS FUNCIONES Y NECESIDADES DE LOS PROGRAMAS FEDERALES RECURSO RAMO 340</t>
  </si>
  <si>
    <t>PARA LA OPERATIVIDAD DE LOS  PROGRAMAS FEDERALES RAMO 340</t>
  </si>
  <si>
    <t>PARA LAS FUNCIONES Y NECESIDADES DE LOS PROGRAMAS FEDERALES RECURSO RAMO 341</t>
  </si>
  <si>
    <t>PARA LA OPERATIVIDAD DE LOS  PROGRAMAS FEDERALES RAMO 341</t>
  </si>
  <si>
    <t>PARA LAS FUNCIONES Y NECESIDADES DE LOS PROGRAMAS FEDERALES RECURSO RAMO 342</t>
  </si>
  <si>
    <t>PARA LA OPERATIVIDAD DE LOS  PROGRAMAS FEDERALES RAMO 342</t>
  </si>
  <si>
    <t>PARA LAS FUNCIONES Y NECESIDADES DE LOS PROGRAMAS FEDERALES RECURSO RAMO 343</t>
  </si>
  <si>
    <t>PARA LA OPERATIVIDAD DE LOS  PROGRAMAS FEDERALES RAMO 343</t>
  </si>
  <si>
    <t>PARA LAS FUNCIONES Y NECESIDADES DE LOS PROGRAMAS FEDERALES RECURSO RAMO 344</t>
  </si>
  <si>
    <t>PARA LA OPERATIVIDAD DE LOS  PROGRAMAS FEDERALES RAMO 344</t>
  </si>
  <si>
    <t>PARA LAS FUNCIONES Y NECESIDADES DE LOS PROGRAMAS FEDERALES RECURSO RAMO 345</t>
  </si>
  <si>
    <t>PARA LA OPERATIVIDAD DE LOS  PROGRAMAS FEDERALES RAMO 345</t>
  </si>
  <si>
    <t>PARA LAS FUNCIONES Y NECESIDADES DE LOS PROGRAMAS FEDERALES RECURSO RAMO 346</t>
  </si>
  <si>
    <t>PARA LA OPERATIVIDAD DE LOS  PROGRAMAS FEDERALES RAMO 346</t>
  </si>
  <si>
    <t>PARA LAS FUNCIONES Y NECESIDADES DE LOS PROGRAMAS FEDERALES RECURSO RAMO 347</t>
  </si>
  <si>
    <t>PARA LA OPERATIVIDAD DE LOS  PROGRAMAS FEDERALES RAMO 347</t>
  </si>
  <si>
    <t>PARA LAS FUNCIONES Y NECESIDADES DE LOS PROGRAMAS FEDERALES RECURSO RAMO 348</t>
  </si>
  <si>
    <t>PARA LA OPERATIVIDAD DE LOS  PROGRAMAS FEDERALES RAMO 348</t>
  </si>
  <si>
    <t>PARA LAS FUNCIONES Y NECESIDADES DE LOS PROGRAMAS FEDERALES RECURSO RAMO 349</t>
  </si>
  <si>
    <t>PARA LA OPERATIVIDAD DE LOS  PROGRAMAS FEDERALES RAMO 349</t>
  </si>
  <si>
    <t>PARA LAS FUNCIONES Y NECESIDADES DE LOS PROGRAMAS FEDERALES RECURSO RAMO 350</t>
  </si>
  <si>
    <t>PARA LA OPERATIVIDAD DE LOS  PROGRAMAS FEDERALES RAMO 350</t>
  </si>
  <si>
    <t>PARA LAS FUNCIONES Y NECESIDADES DE LOS PROGRAMAS FEDERALES RECURSO RAMO 351</t>
  </si>
  <si>
    <t>PARA LA OPERATIVIDAD DE LOS  PROGRAMAS FEDERALES RAMO 351</t>
  </si>
  <si>
    <t>PARA LAS FUNCIONES Y NECESIDADES DE LOS PROGRAMAS FEDERALES RECURSO RAMO 352</t>
  </si>
  <si>
    <t>PARA LA OPERATIVIDAD DE LOS  PROGRAMAS FEDERALES RAMO 352</t>
  </si>
  <si>
    <t>PARA LAS FUNCIONES Y NECESIDADES DE LOS PROGRAMAS FEDERALES RECURSO RAMO 353</t>
  </si>
  <si>
    <t>PARA LA OPERATIVIDAD DE LOS  PROGRAMAS FEDERALES RAMO 353</t>
  </si>
  <si>
    <t>PARA LAS FUNCIONES Y NECESIDADES DE LOS PROGRAMAS FEDERALES RECURSO RAMO 354</t>
  </si>
  <si>
    <t>PARA LA OPERATIVIDAD DE LOS  PROGRAMAS FEDERALES RAMO 354</t>
  </si>
  <si>
    <t>PARA LAS FUNCIONES Y NECESIDADES DE LOS PROGRAMAS FEDERALES RECURSO RAMO 355</t>
  </si>
  <si>
    <t>PARA LA OPERATIVIDAD DE LOS  PROGRAMAS FEDERALES RAMO 355</t>
  </si>
  <si>
    <t>PARA LAS FUNCIONES Y NECESIDADES DE LOS PROGRAMAS FEDERALES RECURSO RAMO 356</t>
  </si>
  <si>
    <t>PARA LA OPERATIVIDAD DE LOS  PROGRAMAS FEDERALES RAMO 356</t>
  </si>
  <si>
    <t>PARA LAS FUNCIONES Y NECESIDADES DE LOS PROGRAMAS FEDERALES RECURSO RAMO 357</t>
  </si>
  <si>
    <t>PARA LA OPERATIVIDAD DE LOS  PROGRAMAS FEDERALES RAMO 357</t>
  </si>
  <si>
    <t>PARA LAS FUNCIONES Y NECESIDADES DE LOS PROGRAMAS FEDERALES RECURSO RAMO 358</t>
  </si>
  <si>
    <t>PARA LA OPERATIVIDAD DE LOS  PROGRAMAS FEDERALES RAMO 358</t>
  </si>
  <si>
    <t>PARA LAS FUNCIONES Y NECESIDADES DE LOS PROGRAMAS FEDERALES RECURSO RAMO 359</t>
  </si>
  <si>
    <t>PARA LA OPERATIVIDAD DE LOS  PROGRAMAS FEDERALES RAMO 359</t>
  </si>
  <si>
    <t>PARA LAS FUNCIONES Y NECESIDADES DE LOS PROGRAMAS FEDERALES RECURSO RAMO 360</t>
  </si>
  <si>
    <t>PARA LA OPERATIVIDAD DE LOS  PROGRAMAS FEDERALES RAMO 360</t>
  </si>
  <si>
    <t>PARA LAS FUNCIONES Y NECESIDADES DE LOS PROGRAMAS FEDERALES RECURSO RAMO 361</t>
  </si>
  <si>
    <t>PARA LA OPERATIVIDAD DE LOS  PROGRAMAS FEDERALES RAMO 361</t>
  </si>
  <si>
    <t>PARA LAS FUNCIONES Y NECESIDADES DE LOS PROGRAMAS FEDERALES RECURSO RAMO 362</t>
  </si>
  <si>
    <t>PARA LA OPERATIVIDAD DE LOS  PROGRAMAS FEDERALES RAMO 362</t>
  </si>
  <si>
    <t>PARA LAS FUNCIONES Y NECESIDADES DE LOS PROGRAMAS FEDERALES RECURSO RAMO 363</t>
  </si>
  <si>
    <t>PARA LA OPERATIVIDAD DE LOS  PROGRAMAS FEDERALES RAMO 363</t>
  </si>
  <si>
    <t>PARA LAS FUNCIONES Y NECESIDADES DE LOS PROGRAMAS FEDERALES RECURSO RAMO 364</t>
  </si>
  <si>
    <t>PARA LA OPERATIVIDAD DE LOS  PROGRAMAS FEDERALES RAMO 364</t>
  </si>
  <si>
    <t>PARA LAS FUNCIONES Y NECESIDADES DE LOS PROGRAMAS FEDERALES RECURSO RAMO 365</t>
  </si>
  <si>
    <t>PARA LA OPERATIVIDAD DE LOS  PROGRAMAS FEDERALES RAMO 365</t>
  </si>
  <si>
    <t>PARA LAS FUNCIONES Y NECESIDADES DE LOS PROGRAMAS FEDERALES RECURSO RAMO 366</t>
  </si>
  <si>
    <t>PARA LA OPERATIVIDAD DE LOS  PROGRAMAS FEDERALES RAMO 366</t>
  </si>
  <si>
    <t>PARA LAS FUNCIONES Y NECESIDADES DE LOS PROGRAMAS FEDERALES RECURSO RAMO 367</t>
  </si>
  <si>
    <t>PARA LA OPERATIVIDAD DE LOS  PROGRAMAS FEDERALES RAMO 367</t>
  </si>
  <si>
    <t>PARA LAS FUNCIONES Y NECESIDADES DE LOS PROGRAMAS FEDERALES RECURSO RAMO 368</t>
  </si>
  <si>
    <t>PARA LA OPERATIVIDAD DE LOS  PROGRAMAS FEDERALES RAMO 368</t>
  </si>
  <si>
    <t>PARA LAS FUNCIONES Y NECESIDADES DE LOS PROGRAMAS FEDERALES RECURSO RAMO 369</t>
  </si>
  <si>
    <t>PARA LA OPERATIVIDAD DE LOS  PROGRAMAS FEDERALES RAMO 369</t>
  </si>
  <si>
    <t>PARA LAS FUNCIONES Y NECESIDADES DE LOS PROGRAMAS FEDERALES RECURSO RAMO 370</t>
  </si>
  <si>
    <t>PARA LA OPERATIVIDAD DE LOS  PROGRAMAS FEDERALES RAMO 370</t>
  </si>
  <si>
    <t>PARA LAS FUNCIONES Y NECESIDADES DE LOS PROGRAMAS FEDERALES RECURSO RAMO 371</t>
  </si>
  <si>
    <t>PARA LA OPERATIVIDAD DE LOS  PROGRAMAS FEDERALES RAMO 371</t>
  </si>
  <si>
    <t>PARA LAS FUNCIONES Y NECESIDADES DE LOS PROGRAMAS FEDERALES RECURSO RAMO 372</t>
  </si>
  <si>
    <t>PARA LA OPERATIVIDAD DE LOS  PROGRAMAS FEDERALES RAMO 372</t>
  </si>
  <si>
    <t>PARA LAS FUNCIONES Y NECESIDADES DE LOS PROGRAMAS FEDERALES RECURSO RAMO 373</t>
  </si>
  <si>
    <t>PARA LA OPERATIVIDAD DE LOS  PROGRAMAS FEDERALES RAMO 373</t>
  </si>
  <si>
    <t>PARA LAS FUNCIONES Y NECESIDADES DE LOS PROGRAMAS FEDERALES RECURSO RAMO 374</t>
  </si>
  <si>
    <t>PARA LA OPERATIVIDAD DE LOS  PROGRAMAS FEDERALES RAMO 374</t>
  </si>
  <si>
    <t>PARA LAS FUNCIONES Y NECESIDADES DE LOS PROGRAMAS FEDERALES RECURSO RAMO 375</t>
  </si>
  <si>
    <t>PARA LA OPERATIVIDAD DE LOS  PROGRAMAS FEDERALES RAMO 375</t>
  </si>
  <si>
    <t>PARA LAS FUNCIONES Y NECESIDADES DE LOS PROGRAMAS FEDERALES RECURSO RAMO 376</t>
  </si>
  <si>
    <t>PARA LA OPERATIVIDAD DE LOS  PROGRAMAS FEDERALES RAMO 376</t>
  </si>
  <si>
    <t>PARA LAS FUNCIONES Y NECESIDADES DE LOS PROGRAMAS FEDERALES RECURSO RAMO 377</t>
  </si>
  <si>
    <t>PARA LA OPERATIVIDAD DE LOS  PROGRAMAS FEDERALES RAMO 377</t>
  </si>
  <si>
    <t>PARA LAS FUNCIONES Y NECESIDADES DE LOS PROGRAMAS FEDERALES RECURSO RAMO 378</t>
  </si>
  <si>
    <t>PARA LA OPERATIVIDAD DE LOS  PROGRAMAS FEDERALES RAMO 378</t>
  </si>
  <si>
    <t>PARA LAS FUNCIONES Y NECESIDADES DE LOS PROGRAMAS FEDERALES RECURSO RAMO 379</t>
  </si>
  <si>
    <t>PARA LA OPERATIVIDAD DE LOS  PROGRAMAS FEDERALES RAMO 379</t>
  </si>
  <si>
    <t>PARA LAS FUNCIONES Y NECESIDADES DE LOS PROGRAMAS FEDERALES RECURSO RAMO 380</t>
  </si>
  <si>
    <t>PARA LA OPERATIVIDAD DE LOS  PROGRAMAS FEDERALES RAMO 380</t>
  </si>
  <si>
    <t>PARA LAS FUNCIONES Y NECESIDADES DE LOS PROGRAMAS FEDERALES RECURSO RAMO 381</t>
  </si>
  <si>
    <t>PARA LA OPERATIVIDAD DE LOS  PROGRAMAS FEDERALES RAMO 381</t>
  </si>
  <si>
    <t>PARA LAS FUNCIONES Y NECESIDADES DE LOS PROGRAMAS FEDERALES RECURSO RAMO 382</t>
  </si>
  <si>
    <t>PARA LA OPERATIVIDAD DE LOS  PROGRAMAS FEDERALES RAMO 382</t>
  </si>
  <si>
    <t>PARA LAS FUNCIONES Y NECESIDADES DE LOS PROGRAMAS FEDERALES RECURSO RAMO 383</t>
  </si>
  <si>
    <t>PARA LA OPERATIVIDAD DE LOS  PROGRAMAS FEDERALES RAMO 383</t>
  </si>
  <si>
    <t>PARA LAS FUNCIONES Y NECESIDADES DE LOS PROGRAMAS FEDERALES RECURSO RAMO 384</t>
  </si>
  <si>
    <t>PARA LA OPERATIVIDAD DE LOS  PROGRAMAS FEDERALES RAMO 384</t>
  </si>
  <si>
    <t>PARA LAS FUNCIONES Y NECESIDADES DE LOS PROGRAMAS FEDERALES RECURSO RAMO 385</t>
  </si>
  <si>
    <t>PARA LA OPERATIVIDAD DE LOS  PROGRAMAS FEDERALES RAMO 385</t>
  </si>
  <si>
    <t>PARA LAS FUNCIONES Y NECESIDADES DE LOS PROGRAMAS FEDERALES RECURSO RAMO 386</t>
  </si>
  <si>
    <t>PARA LA OPERATIVIDAD DE LOS  PROGRAMAS FEDERALES RAMO 386</t>
  </si>
  <si>
    <t>PARA LAS FUNCIONES Y NECESIDADES DE LOS PROGRAMAS FEDERALES RECURSO RAMO 387</t>
  </si>
  <si>
    <t>PARA LA OPERATIVIDAD DE LOS  PROGRAMAS FEDERALES RAMO 387</t>
  </si>
  <si>
    <t>PARA LAS FUNCIONES Y NECESIDADES DE LOS PROGRAMAS FEDERALES RECURSO RAMO 388</t>
  </si>
  <si>
    <t>PARA LA OPERATIVIDAD DE LOS  PROGRAMAS FEDERALES RAMO 388</t>
  </si>
  <si>
    <t>PARA LAS FUNCIONES Y NECESIDADES DE LOS PROGRAMAS FEDERALES RECURSO RAMO 389</t>
  </si>
  <si>
    <t>PARA LA OPERATIVIDAD DE LOS  PROGRAMAS FEDERALES RAMO 389</t>
  </si>
  <si>
    <t>PARA LAS FUNCIONES Y NECESIDADES DE LOS PROGRAMAS FEDERALES RECURSO RAMO 390</t>
  </si>
  <si>
    <t>PARA LA OPERATIVIDAD DE LOS  PROGRAMAS FEDERALES RAMO 390</t>
  </si>
  <si>
    <t>PARA LAS FUNCIONES Y NECESIDADES DE LOS PROGRAMAS FEDERALES RECURSO RAMO 391</t>
  </si>
  <si>
    <t>PARA LA OPERATIVIDAD DE LOS  PROGRAMAS FEDERALES RAMO 391</t>
  </si>
  <si>
    <t>PARA LAS FUNCIONES Y NECESIDADES DE LOS PROGRAMAS FEDERALES RECURSO RAMO 392</t>
  </si>
  <si>
    <t>PARA LA OPERATIVIDAD DE LOS  PROGRAMAS FEDERALES RAMO 392</t>
  </si>
  <si>
    <t>PARA LAS FUNCIONES Y NECESIDADES DE LOS PROGRAMAS FEDERALES RECURSO RAMO 393</t>
  </si>
  <si>
    <t>PARA LA OPERATIVIDAD DE LOS  PROGRAMAS FEDERALES RAMO 393</t>
  </si>
  <si>
    <t>PARA LAS FUNCIONES Y NECESIDADES DE LOS PROGRAMAS FEDERALES RECURSO RAMO 394</t>
  </si>
  <si>
    <t>PARA LA OPERATIVIDAD DE LOS  PROGRAMAS FEDERALES RAMO 394</t>
  </si>
  <si>
    <t>PARA LAS FUNCIONES Y NECESIDADES DE LOS PROGRAMAS FEDERALES RECURSO RAMO 395</t>
  </si>
  <si>
    <t>PARA LA OPERATIVIDAD DE LOS  PROGRAMAS FEDERALES RAMO 395</t>
  </si>
  <si>
    <t>PARA LAS FUNCIONES Y NECESIDADES DE LOS PROGRAMAS FEDERALES RECURSO RAMO 396</t>
  </si>
  <si>
    <t>PARA LA OPERATIVIDAD DE LOS  PROGRAMAS FEDERALES RAMO 396</t>
  </si>
  <si>
    <t>PARA LAS FUNCIONES Y NECESIDADES DE LOS PROGRAMAS FEDERALES RECURSO RAMO 397</t>
  </si>
  <si>
    <t>PARA LA OPERATIVIDAD DE LOS  PROGRAMAS FEDERALES RAMO 397</t>
  </si>
  <si>
    <t>PARA LAS FUNCIONES Y NECESIDADES DE LOS PROGRAMAS FEDERALES RECURSO RAMO 398</t>
  </si>
  <si>
    <t>PARA LA OPERATIVIDAD DE LOS  PROGRAMAS FEDERALES RAMO 398</t>
  </si>
  <si>
    <t>PARA LAS FUNCIONES Y NECESIDADES DE LOS PROGRAMAS FEDERALES RECURSO RAMO 399</t>
  </si>
  <si>
    <t>PARA LA OPERATIVIDAD DE LOS  PROGRAMAS FEDERALES RAMO 399</t>
  </si>
  <si>
    <t>PARA LAS FUNCIONES Y NECESIDADES DE LOS PROGRAMAS FEDERALES RECURSO RAMO 400</t>
  </si>
  <si>
    <t>PARA LA OPERATIVIDAD DE LOS  PROGRAMAS FEDERALES RAMO 400</t>
  </si>
  <si>
    <t>PARA LAS FUNCIONES Y NECESIDADES DE LOS PROGRAMAS FEDERALES RECURSO RAMO 401</t>
  </si>
  <si>
    <t>PARA LA OPERATIVIDAD DE LOS  PROGRAMAS FEDERALES RAMO 401</t>
  </si>
  <si>
    <t>PARA LAS FUNCIONES Y NECESIDADES DE LOS PROGRAMAS FEDERALES RECURSO RAMO 402</t>
  </si>
  <si>
    <t>PARA LA OPERATIVIDAD DE LOS  PROGRAMAS FEDERALES RAMO 402</t>
  </si>
  <si>
    <t>PARA LAS FUNCIONES Y NECESIDADES DE LOS PROGRAMAS FEDERALES RECURSO RAMO 403</t>
  </si>
  <si>
    <t>PARA LA OPERATIVIDAD DE LOS  PROGRAMAS FEDERALES RAMO 403</t>
  </si>
  <si>
    <t>PARA LAS FUNCIONES Y NECESIDADES DE LOS PROGRAMAS FEDERALES RECURSO RAMO 404</t>
  </si>
  <si>
    <t>PARA LA OPERATIVIDAD DE LOS  PROGRAMAS FEDERALES RAMO 404</t>
  </si>
  <si>
    <t>PARA LAS FUNCIONES Y NECESIDADES DE LOS PROGRAMAS FEDERALES RECURSO RAMO 405</t>
  </si>
  <si>
    <t>PARA LA OPERATIVIDAD DE LOS  PROGRAMAS FEDERALES RAMO 405</t>
  </si>
  <si>
    <t>PARA LAS FUNCIONES Y NECESIDADES DE LOS PROGRAMAS FEDERALES RECURSO RAMO 406</t>
  </si>
  <si>
    <t>PARA LA OPERATIVIDAD DE LOS  PROGRAMAS FEDERALES RAMO 406</t>
  </si>
  <si>
    <t>PARA LAS FUNCIONES Y NECESIDADES DE LOS PROGRAMAS FEDERALES RECURSO RAMO 407</t>
  </si>
  <si>
    <t>PARA LA OPERATIVIDAD DE LOS  PROGRAMAS FEDERALES RAMO 407</t>
  </si>
  <si>
    <t>PARA LAS FUNCIONES Y NECESIDADES DE LOS PROGRAMAS FEDERALES RECURSO RAMO 408</t>
  </si>
  <si>
    <t>PARA LA OPERATIVIDAD DE LOS  PROGRAMAS FEDERALES RAMO 408</t>
  </si>
  <si>
    <t>PARA LAS FUNCIONES Y NECESIDADES DE LOS PROGRAMAS FEDERALES RECURSO RAMO 409</t>
  </si>
  <si>
    <t>PARA LA OPERATIVIDAD DE LOS  PROGRAMAS FEDERALES RAMO 409</t>
  </si>
  <si>
    <t>PARA LAS FUNCIONES Y NECESIDADES DE LOS PROGRAMAS FEDERALES RECURSO RAMO 410</t>
  </si>
  <si>
    <t>PARA LA OPERATIVIDAD DE LOS  PROGRAMAS FEDERALES RAMO 410</t>
  </si>
  <si>
    <t>PARA LAS FUNCIONES Y NECESIDADES DE LOS PROGRAMAS FEDERALES RECURSO RAMO 411</t>
  </si>
  <si>
    <t>PARA LA OPERATIVIDAD DE LOS  PROGRAMAS FEDERALES RAMO 411</t>
  </si>
  <si>
    <t>PARA LAS FUNCIONES Y NECESIDADES DE LOS PROGRAMAS FEDERALES RECURSO RAMO 412</t>
  </si>
  <si>
    <t>PARA LA OPERATIVIDAD DE LOS  PROGRAMAS FEDERALES RAMO 412</t>
  </si>
  <si>
    <t>PARA LAS FUNCIONES Y NECESIDADES DE LOS PROGRAMAS FEDERALES RECURSO RAMO 413</t>
  </si>
  <si>
    <t>PARA LA OPERATIVIDAD DE LOS  PROGRAMAS FEDERALES RAMO 413</t>
  </si>
  <si>
    <t>PARA LAS FUNCIONES Y NECESIDADES DE LOS PROGRAMAS FEDERALES RECURSO RAMO 414</t>
  </si>
  <si>
    <t>PARA LA OPERATIVIDAD DE LOS  PROGRAMAS FEDERALES RAMO 414</t>
  </si>
  <si>
    <t>PARA LAS FUNCIONES Y NECESIDADES DE LOS PROGRAMAS FEDERALES RECURSO RAMO 415</t>
  </si>
  <si>
    <t>PARA LA OPERATIVIDAD DE LOS  PROGRAMAS FEDERALES RAMO 415</t>
  </si>
  <si>
    <t>PARA LAS FUNCIONES Y NECESIDADES DE LOS PROGRAMAS FEDERALES RECURSO RAMO 416</t>
  </si>
  <si>
    <t>PARA LA OPERATIVIDAD DE LOS  PROGRAMAS FEDERALES RAMO 416</t>
  </si>
  <si>
    <t>PARA LAS FUNCIONES Y NECESIDADES DE LOS PROGRAMAS FEDERALES RECURSO RAMO 417</t>
  </si>
  <si>
    <t>PARA LA OPERATIVIDAD DE LOS  PROGRAMAS FEDERALES RAMO 417</t>
  </si>
  <si>
    <t>PARA LAS FUNCIONES Y NECESIDADES DE LOS PROGRAMAS FEDERALES RECURSO RAMO 418</t>
  </si>
  <si>
    <t>PARA LA OPERATIVIDAD DE LOS  PROGRAMAS FEDERALES RAMO 418</t>
  </si>
  <si>
    <t>PARA LAS FUNCIONES Y NECESIDADES DE LOS PROGRAMAS FEDERALES RECURSO RAMO 419</t>
  </si>
  <si>
    <t>PARA LA OPERATIVIDAD DE LOS  PROGRAMAS FEDERALES RAMO 419</t>
  </si>
  <si>
    <t>PARA LAS FUNCIONES Y NECESIDADES DE LOS PROGRAMAS FEDERALES RECURSO RAMO 420</t>
  </si>
  <si>
    <t>PARA LA OPERATIVIDAD DE LOS  PROGRAMAS FEDERALES RAMO 420</t>
  </si>
  <si>
    <t>PARA LAS FUNCIONES Y NECESIDADES DE LOS PROGRAMAS FEDERALES RECURSO RAMO 421</t>
  </si>
  <si>
    <t>PARA LA OPERATIVIDAD DE LOS  PROGRAMAS FEDERALES RAMO 421</t>
  </si>
  <si>
    <t>PARA LAS FUNCIONES Y NECESIDADES DE LOS PROGRAMAS FEDERALES RECURSO RAMO 422</t>
  </si>
  <si>
    <t>PARA LA OPERATIVIDAD DE LOS  PROGRAMAS FEDERALES RAMO 422</t>
  </si>
  <si>
    <t>PARA LAS FUNCIONES Y NECESIDADES DE LOS PROGRAMAS FEDERALES RECURSO RAMO 423</t>
  </si>
  <si>
    <t>PARA LA OPERATIVIDAD DE LOS  PROGRAMAS FEDERALES RAMO 423</t>
  </si>
  <si>
    <t>PARA LAS FUNCIONES Y NECESIDADES DE LOS PROGRAMAS FEDERALES RECURSO RAMO 424</t>
  </si>
  <si>
    <t>PARA LA OPERATIVIDAD DE LOS  PROGRAMAS FEDERALES RAMO 424</t>
  </si>
  <si>
    <t>PARA LAS FUNCIONES Y NECESIDADES DE LOS PROGRAMAS FEDERALES RECURSO RAMO 425</t>
  </si>
  <si>
    <t>PARA LA OPERATIVIDAD DE LOS  PROGRAMAS FEDERALES RAMO 425</t>
  </si>
  <si>
    <t>PARA LAS FUNCIONES Y NECESIDADES DE LOS PROGRAMAS FEDERALES RECURSO RAMO 426</t>
  </si>
  <si>
    <t>PARA LA OPERATIVIDAD DE LOS  PROGRAMAS FEDERALES RAMO 426</t>
  </si>
  <si>
    <t>PARA LAS FUNCIONES Y NECESIDADES DE LOS PROGRAMAS FEDERALES RECURSO RAMO 427</t>
  </si>
  <si>
    <t>PARA LA OPERATIVIDAD DE LOS  PROGRAMAS FEDERALES RAMO 427</t>
  </si>
  <si>
    <t>PARA LAS FUNCIONES Y NECESIDADES DE LOS PROGRAMAS FEDERALES RECURSO RAMO 428</t>
  </si>
  <si>
    <t>PARA LA OPERATIVIDAD DE LOS  PROGRAMAS FEDERALES RAMO 428</t>
  </si>
  <si>
    <t>PARA LAS FUNCIONES Y NECESIDADES DE LOS PROGRAMAS FEDERALES RECURSO RAMO 429</t>
  </si>
  <si>
    <t>PARA LA OPERATIVIDAD DE LOS  PROGRAMAS FEDERALES RAMO 429</t>
  </si>
  <si>
    <t>PARA LAS FUNCIONES Y NECESIDADES DE LOS PROGRAMAS FEDERALES RECURSO RAMO 430</t>
  </si>
  <si>
    <t>PARA LA OPERATIVIDAD DE LOS  PROGRAMAS FEDERALES RAMO 430</t>
  </si>
  <si>
    <t>PARA LAS FUNCIONES Y NECESIDADES DE LOS PROGRAMAS FEDERALES RECURSO RAMO 431</t>
  </si>
  <si>
    <t>PARA LA OPERATIVIDAD DE LOS  PROGRAMAS FEDERALES RAMO 431</t>
  </si>
  <si>
    <t>PARA LAS FUNCIONES Y NECESIDADES DE LOS PROGRAMAS FEDERALES RECURSO RAMO 432</t>
  </si>
  <si>
    <t>PARA LA OPERATIVIDAD DE LOS  PROGRAMAS FEDERALES RAMO 432</t>
  </si>
  <si>
    <t>PARA LAS FUNCIONES Y NECESIDADES DE LOS PROGRAMAS FEDERALES RECURSO RAMO 433</t>
  </si>
  <si>
    <t>PARA LA OPERATIVIDAD DE LOS  PROGRAMAS FEDERALES RAMO 433</t>
  </si>
  <si>
    <t>PARA LAS FUNCIONES Y NECESIDADES DE LOS PROGRAMAS FEDERALES RECURSO RAMO 434</t>
  </si>
  <si>
    <t>PARA LA OPERATIVIDAD DE LOS  PROGRAMAS FEDERALES RAMO 434</t>
  </si>
  <si>
    <t>PARA LAS FUNCIONES Y NECESIDADES DE LOS PROGRAMAS FEDERALES RECURSO RAMO 435</t>
  </si>
  <si>
    <t>PARA LA OPERATIVIDAD DE LOS  PROGRAMAS FEDERALES RAMO 435</t>
  </si>
  <si>
    <t>PARA LAS FUNCIONES Y NECESIDADES DE LOS PROGRAMAS FEDERALES RECURSO RAMO 436</t>
  </si>
  <si>
    <t>PARA LA OPERATIVIDAD DE LOS  PROGRAMAS FEDERALES RAMO 436</t>
  </si>
  <si>
    <t>PARA LAS FUNCIONES Y NECESIDADES DE LOS PROGRAMAS FEDERALES RECURSO RAMO 437</t>
  </si>
  <si>
    <t>PARA LA OPERATIVIDAD DE LOS  PROGRAMAS FEDERALES RAMO 437</t>
  </si>
  <si>
    <t>PARA LAS FUNCIONES Y NECESIDADES DE LOS PROGRAMAS FEDERALES RECURSO RAMO 438</t>
  </si>
  <si>
    <t>PARA LA OPERATIVIDAD DE LOS  PROGRAMAS FEDERALES RAMO 438</t>
  </si>
  <si>
    <t>PARA LAS FUNCIONES Y NECESIDADES DE LOS PROGRAMAS FEDERALES RECURSO RAMO 439</t>
  </si>
  <si>
    <t>PARA LA OPERATIVIDAD DE LOS  PROGRAMAS FEDERALES RAMO 439</t>
  </si>
  <si>
    <t>PARA LAS FUNCIONES Y NECESIDADES DE LOS PROGRAMAS FEDERALES RECURSO RAMO 440</t>
  </si>
  <si>
    <t>PARA LA OPERATIVIDAD DE LOS  PROGRAMAS FEDERALES RAMO 440</t>
  </si>
  <si>
    <t>PARA LAS FUNCIONES Y NECESIDADES DE LOS PROGRAMAS FEDERALES RECURSO RAMO 441</t>
  </si>
  <si>
    <t>PARA LA OPERATIVIDAD DE LOS  PROGRAMAS FEDERALES RAMO 441</t>
  </si>
  <si>
    <t>DRA. IRLANDA XIOMARA GÓMEZ VALTIERRA</t>
  </si>
  <si>
    <t>DIRECTORA GENERAL SIDIFEN</t>
  </si>
  <si>
    <t>LIC. RAFAEL CARRETO LOPEZ</t>
  </si>
  <si>
    <t>PROFA. BEATRIZ GARCIA PEREZ</t>
  </si>
  <si>
    <t>SUBDIRECTOR GENERAL ADMINISTRATIVO</t>
  </si>
  <si>
    <t>TITULAR DE LA UNIDAD DE PLANEACION , ESTADISTICA</t>
  </si>
  <si>
    <t>EVALUACION Y PRESUPUESTACION</t>
  </si>
  <si>
    <t>PROGRAMA ANUAL DE ADQUISICIONES  EJERCICIO 2024</t>
  </si>
  <si>
    <t>AUTORIZO</t>
  </si>
  <si>
    <t>REVISO</t>
  </si>
  <si>
    <t>ELABORO</t>
  </si>
  <si>
    <t>SISTEMA PARA EL DESARROLLO INTEGRAL DE LA FAMILIA DEL ESTADO DE NAYARIT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</si>
</sst>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0000_-;\-* #,##0.0000_-;_-* &quot;-&quot;??_-;_-@_-"/>
    <numFmt numFmtId="165" formatCode="_-* #,##0.000000_-;\-* #,##0.000000_-;_-* &quot;-&quot;??_-;_-@_-"/>
    <numFmt numFmtId="166" formatCode="_-* #,##0.00000_-;\-* #,##0.00000_-;_-* &quot;-&quot;??_-;_-@_-"/>
    <numFmt numFmtId="167" formatCode="0.000"/>
    <numFmt numFmtId="168" formatCode="#,##0.000"/>
    <numFmt numFmtId="169" formatCode="0.000000"/>
    <numFmt numFmtId="170" formatCode="0.0000"/>
    <numFmt numFmtId="171" formatCode="_-* #,##0.000_-;\-* #,##0.000_-;_-* &quot;-&quot;??_-;_-@_-"/>
    <numFmt numFmtId="172" formatCode="#,##0.0000"/>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4"/>
      <color theme="1"/>
      <name val="Calibri"/>
      <family val="2"/>
      <scheme val="minor"/>
    </font>
    <font>
      <b/>
      <sz val="10"/>
      <name val="Arial"/>
      <family val="2"/>
    </font>
    <font>
      <b/>
      <sz val="10"/>
      <color indexed="8"/>
      <name val="Arial"/>
      <family val="2"/>
    </font>
    <font>
      <b/>
      <sz val="10"/>
      <color theme="1"/>
      <name val="Arial"/>
      <family val="2"/>
    </font>
    <font>
      <sz val="11"/>
      <color theme="1"/>
      <name val="Arial"/>
      <family val="2"/>
    </font>
    <font>
      <b/>
      <sz val="11"/>
      <name val="Arial"/>
      <family val="2"/>
    </font>
    <font>
      <sz val="11"/>
      <name val="Arial"/>
      <family val="2"/>
    </font>
    <font>
      <b/>
      <sz val="9"/>
      <color rgb="FF000000"/>
      <name val="Arial"/>
      <family val="2"/>
    </font>
    <font>
      <sz val="10"/>
      <color rgb="FF000000"/>
      <name val="Arial"/>
      <family val="2"/>
    </font>
    <font>
      <sz val="10"/>
      <name val="Arial"/>
      <family val="2"/>
    </font>
    <font>
      <sz val="10"/>
      <color theme="1"/>
      <name val="Arial"/>
      <family val="2"/>
    </font>
    <font>
      <sz val="10"/>
      <color indexed="8"/>
      <name val="Arial"/>
      <family val="2"/>
    </font>
    <font>
      <b/>
      <sz val="10"/>
      <color rgb="FF000000"/>
      <name val="Arial"/>
      <family val="2"/>
    </font>
    <font>
      <sz val="10"/>
      <name val="Calibri"/>
      <family val="2"/>
      <scheme val="minor"/>
    </font>
    <font>
      <sz val="9"/>
      <name val="Arial"/>
      <family val="2"/>
    </font>
    <font>
      <sz val="9"/>
      <color rgb="FF000000"/>
      <name val="Arial"/>
      <family val="2"/>
    </font>
    <font>
      <sz val="11"/>
      <color rgb="FF000000"/>
      <name val="Arial"/>
      <family val="2"/>
    </font>
    <font>
      <sz val="10"/>
      <color rgb="FF0F1111"/>
      <name val="Arial"/>
      <family val="2"/>
    </font>
    <font>
      <sz val="16"/>
      <color theme="1"/>
      <name val="Calibri"/>
      <family val="2"/>
      <scheme val="minor"/>
    </font>
    <font>
      <b/>
      <sz val="11"/>
      <color theme="1"/>
      <name val="Arial"/>
      <family val="2"/>
    </font>
    <font>
      <b/>
      <sz val="16"/>
      <color theme="1"/>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77">
    <xf numFmtId="0" fontId="0" fillId="0" borderId="0" xfId="0"/>
    <xf numFmtId="0" fontId="0" fillId="0" borderId="0" xfId="0" applyAlignment="1">
      <alignment wrapText="1"/>
    </xf>
    <xf numFmtId="43" fontId="0" fillId="0" borderId="0" xfId="0" applyNumberFormat="1"/>
    <xf numFmtId="0" fontId="5" fillId="0" borderId="0" xfId="0" applyFont="1" applyAlignment="1">
      <alignment vertical="center"/>
    </xf>
    <xf numFmtId="0" fontId="6" fillId="0" borderId="0" xfId="0" applyFont="1" applyAlignment="1">
      <alignment vertical="center"/>
    </xf>
    <xf numFmtId="0" fontId="7" fillId="2"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wrapText="1"/>
    </xf>
    <xf numFmtId="0" fontId="10" fillId="3" borderId="1" xfId="0"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43" fontId="11" fillId="3" borderId="1" xfId="1" applyNumberFormat="1"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165" fontId="10" fillId="3" borderId="1" xfId="1" applyNumberFormat="1" applyFont="1" applyFill="1" applyBorder="1" applyAlignment="1" applyProtection="1">
      <alignment horizontal="center" vertical="center"/>
      <protection hidden="1"/>
    </xf>
    <xf numFmtId="165" fontId="10" fillId="3" borderId="1" xfId="1"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wrapText="1"/>
    </xf>
    <xf numFmtId="0" fontId="10" fillId="4"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43" fontId="11" fillId="4" borderId="1" xfId="1" applyNumberFormat="1" applyFont="1" applyFill="1" applyBorder="1" applyAlignment="1">
      <alignment horizontal="center" vertical="center" wrapText="1"/>
    </xf>
    <xf numFmtId="164" fontId="12" fillId="4" borderId="1" xfId="1" applyNumberFormat="1" applyFont="1" applyFill="1" applyBorder="1" applyAlignment="1">
      <alignment horizontal="center" vertical="center" wrapText="1"/>
    </xf>
    <xf numFmtId="165" fontId="10" fillId="4" borderId="1" xfId="1" applyNumberFormat="1" applyFont="1" applyFill="1" applyBorder="1" applyAlignment="1" applyProtection="1">
      <alignment horizontal="center" vertical="center"/>
      <protection hidden="1"/>
    </xf>
    <xf numFmtId="165" fontId="10" fillId="4" borderId="1"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wrapText="1"/>
    </xf>
    <xf numFmtId="0" fontId="10" fillId="2" borderId="1" xfId="0" applyFont="1" applyFill="1" applyBorder="1" applyAlignment="1">
      <alignment horizontal="center" vertical="center" wrapText="1"/>
    </xf>
    <xf numFmtId="164" fontId="10" fillId="2" borderId="1" xfId="1" applyNumberFormat="1" applyFont="1" applyFill="1" applyBorder="1" applyAlignment="1">
      <alignment horizontal="center" vertical="center" wrapText="1"/>
    </xf>
    <xf numFmtId="43" fontId="11" fillId="2" borderId="1" xfId="1" applyNumberFormat="1" applyFont="1" applyFill="1" applyBorder="1" applyAlignment="1">
      <alignment horizontal="center" vertical="center" wrapText="1"/>
    </xf>
    <xf numFmtId="164" fontId="12" fillId="2" borderId="1" xfId="1" applyNumberFormat="1" applyFont="1" applyFill="1" applyBorder="1" applyAlignment="1">
      <alignment horizontal="center" vertical="center" wrapText="1"/>
    </xf>
    <xf numFmtId="165" fontId="10" fillId="2" borderId="1" xfId="1" applyNumberFormat="1" applyFont="1" applyFill="1" applyBorder="1" applyAlignment="1" applyProtection="1">
      <alignment horizontal="center" vertical="center"/>
      <protection hidden="1"/>
    </xf>
    <xf numFmtId="165" fontId="10" fillId="2" borderId="1" xfId="1"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164" fontId="14" fillId="6" borderId="1" xfId="1" applyNumberFormat="1" applyFont="1" applyFill="1" applyBorder="1" applyAlignment="1">
      <alignment horizontal="center" vertical="center" wrapText="1"/>
    </xf>
    <xf numFmtId="164" fontId="7" fillId="6" borderId="1" xfId="1" applyNumberFormat="1" applyFont="1" applyFill="1" applyBorder="1" applyAlignment="1">
      <alignment horizontal="center" vertical="center" wrapText="1"/>
    </xf>
    <xf numFmtId="164" fontId="15" fillId="6" borderId="1" xfId="1" applyNumberFormat="1" applyFont="1" applyFill="1" applyBorder="1" applyAlignment="1">
      <alignment horizontal="center" vertical="center" wrapText="1"/>
    </xf>
    <xf numFmtId="43" fontId="9" fillId="6" borderId="1" xfId="1" applyNumberFormat="1" applyFont="1" applyFill="1" applyBorder="1" applyAlignment="1">
      <alignment horizontal="center" vertical="center"/>
    </xf>
    <xf numFmtId="43" fontId="9" fillId="6" borderId="1" xfId="1" applyFont="1" applyFill="1" applyBorder="1" applyAlignment="1" applyProtection="1">
      <alignment horizontal="center" vertical="center"/>
      <protection hidden="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164" fontId="15" fillId="0" borderId="1" xfId="1" applyNumberFormat="1"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43" fontId="0" fillId="0" borderId="0" xfId="1" applyFont="1"/>
    <xf numFmtId="164" fontId="16" fillId="0" borderId="1" xfId="1" applyNumberFormat="1" applyFont="1" applyFill="1" applyBorder="1" applyAlignment="1">
      <alignment horizontal="center" vertical="center" wrapText="1"/>
    </xf>
    <xf numFmtId="9" fontId="16" fillId="0" borderId="1" xfId="3" applyFont="1" applyFill="1" applyBorder="1" applyAlignment="1">
      <alignment horizontal="center" vertical="center"/>
    </xf>
    <xf numFmtId="0" fontId="16" fillId="0" borderId="1" xfId="4" applyFont="1" applyBorder="1" applyAlignment="1" applyProtection="1">
      <alignment wrapText="1"/>
      <protection hidden="1"/>
    </xf>
    <xf numFmtId="0" fontId="9" fillId="0" borderId="1" xfId="4" applyFont="1" applyBorder="1" applyAlignment="1" applyProtection="1">
      <alignment wrapText="1"/>
      <protection hidden="1"/>
    </xf>
    <xf numFmtId="0" fontId="16" fillId="0" borderId="1" xfId="4" applyFont="1" applyBorder="1" applyAlignment="1" applyProtection="1">
      <alignment horizontal="center" vertical="center"/>
      <protection hidden="1"/>
    </xf>
    <xf numFmtId="164" fontId="15" fillId="0" borderId="1" xfId="1" applyNumberFormat="1" applyFont="1" applyFill="1" applyBorder="1" applyAlignment="1">
      <alignment vertical="center" wrapText="1"/>
    </xf>
    <xf numFmtId="164" fontId="8" fillId="0" borderId="1" xfId="4" applyNumberFormat="1" applyFont="1" applyBorder="1" applyAlignment="1" applyProtection="1">
      <alignment horizontal="right" vertical="top"/>
      <protection hidden="1"/>
    </xf>
    <xf numFmtId="0" fontId="17" fillId="0" borderId="1" xfId="4" applyNumberFormat="1" applyFont="1" applyBorder="1" applyAlignment="1" applyProtection="1">
      <alignment horizontal="center" vertical="center"/>
      <protection hidden="1"/>
    </xf>
    <xf numFmtId="164" fontId="16" fillId="0" borderId="0" xfId="1" applyNumberFormat="1" applyFont="1" applyFill="1" applyBorder="1" applyAlignment="1">
      <alignment horizontal="center" vertical="center" wrapText="1"/>
    </xf>
    <xf numFmtId="4" fontId="0" fillId="0" borderId="0" xfId="0" applyNumberFormat="1"/>
    <xf numFmtId="164" fontId="16" fillId="0" borderId="1" xfId="1" applyNumberFormat="1" applyFont="1" applyFill="1" applyBorder="1" applyAlignment="1">
      <alignment horizontal="center" vertical="center"/>
    </xf>
    <xf numFmtId="164" fontId="16" fillId="0" borderId="1" xfId="1" applyNumberFormat="1" applyFont="1" applyFill="1" applyBorder="1" applyAlignment="1" applyProtection="1">
      <alignment horizontal="center" vertical="center"/>
      <protection hidden="1"/>
    </xf>
    <xf numFmtId="0" fontId="16" fillId="0" borderId="1" xfId="1" applyNumberFormat="1" applyFont="1" applyFill="1" applyBorder="1" applyAlignment="1" applyProtection="1">
      <alignment horizontal="center" vertical="center"/>
      <protection hidden="1"/>
    </xf>
    <xf numFmtId="0" fontId="7"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wrapText="1"/>
    </xf>
    <xf numFmtId="0" fontId="10" fillId="7" borderId="1" xfId="0" applyFont="1" applyFill="1" applyBorder="1" applyAlignment="1">
      <alignment horizontal="center" vertical="center" wrapText="1"/>
    </xf>
    <xf numFmtId="165" fontId="16" fillId="0" borderId="1" xfId="1" applyNumberFormat="1" applyFont="1" applyFill="1" applyBorder="1" applyAlignment="1" applyProtection="1">
      <alignment horizontal="center" vertical="center"/>
      <protection hidden="1"/>
    </xf>
    <xf numFmtId="0" fontId="7"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167" fontId="16" fillId="0" borderId="1" xfId="0" applyNumberFormat="1" applyFont="1" applyBorder="1" applyAlignment="1">
      <alignment horizontal="center" vertical="center" wrapText="1"/>
    </xf>
    <xf numFmtId="43" fontId="15" fillId="0" borderId="1" xfId="0" applyNumberFormat="1" applyFont="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wrapText="1"/>
    </xf>
    <xf numFmtId="0" fontId="15" fillId="0" borderId="1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1" xfId="0" applyFont="1" applyFill="1" applyBorder="1" applyAlignment="1">
      <alignment vertical="center" wrapText="1"/>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168" fontId="15" fillId="0"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167" fontId="15" fillId="4" borderId="1"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164" fontId="14" fillId="0" borderId="1" xfId="1" applyNumberFormat="1" applyFont="1" applyFill="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16" fillId="0" borderId="1" xfId="0" applyFont="1" applyBorder="1" applyAlignment="1">
      <alignment horizontal="left" vertical="center" wrapText="1"/>
    </xf>
    <xf numFmtId="164"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9"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164" fontId="14" fillId="0" borderId="1" xfId="1" applyNumberFormat="1" applyFont="1" applyBorder="1" applyAlignment="1">
      <alignment horizontal="center" vertical="center" wrapText="1"/>
    </xf>
    <xf numFmtId="165" fontId="16" fillId="0" borderId="1" xfId="1" applyNumberFormat="1" applyFont="1" applyFill="1" applyBorder="1" applyAlignment="1">
      <alignment horizontal="center" vertical="center"/>
    </xf>
    <xf numFmtId="0" fontId="16" fillId="0" borderId="1" xfId="0" applyNumberFormat="1" applyFont="1" applyBorder="1" applyAlignment="1">
      <alignment horizontal="center" vertical="center"/>
    </xf>
    <xf numFmtId="0" fontId="16" fillId="0" borderId="1" xfId="1" applyNumberFormat="1" applyFont="1" applyFill="1" applyBorder="1" applyAlignment="1">
      <alignment horizontal="center" vertical="center"/>
    </xf>
    <xf numFmtId="43" fontId="16" fillId="0" borderId="1" xfId="1" applyFont="1" applyFill="1" applyBorder="1" applyAlignment="1">
      <alignment horizontal="center" vertical="center" wrapText="1"/>
    </xf>
    <xf numFmtId="0" fontId="14" fillId="0" borderId="1" xfId="0" applyFont="1" applyFill="1" applyBorder="1" applyAlignment="1">
      <alignment horizontal="left" vertical="center" wrapText="1"/>
    </xf>
    <xf numFmtId="169" fontId="16"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171" fontId="15" fillId="0" borderId="1" xfId="1" applyNumberFormat="1" applyFont="1" applyFill="1" applyBorder="1" applyAlignment="1">
      <alignment horizontal="center" vertical="center" wrapText="1"/>
    </xf>
    <xf numFmtId="168" fontId="15" fillId="0" borderId="1" xfId="0" applyNumberFormat="1" applyFont="1" applyBorder="1" applyAlignment="1">
      <alignment horizontal="center" vertical="center" wrapText="1"/>
    </xf>
    <xf numFmtId="0" fontId="17" fillId="0" borderId="1" xfId="1" applyNumberFormat="1" applyFont="1" applyFill="1" applyBorder="1" applyAlignment="1" applyProtection="1">
      <alignment horizontal="center" vertical="center"/>
      <protection hidden="1"/>
    </xf>
    <xf numFmtId="43" fontId="17" fillId="0" borderId="1" xfId="1" applyNumberFormat="1" applyFont="1" applyFill="1" applyBorder="1" applyAlignment="1" applyProtection="1">
      <alignment horizontal="center" vertical="center"/>
      <protection hidden="1"/>
    </xf>
    <xf numFmtId="164" fontId="15" fillId="3"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6" fillId="0" borderId="1" xfId="0" applyFont="1" applyBorder="1" applyAlignment="1">
      <alignment wrapText="1"/>
    </xf>
    <xf numFmtId="0" fontId="9" fillId="0" borderId="1" xfId="0" applyNumberFormat="1" applyFont="1" applyBorder="1" applyAlignment="1">
      <alignment horizontal="center" vertical="center"/>
    </xf>
    <xf numFmtId="164" fontId="7" fillId="0" borderId="1" xfId="1" applyNumberFormat="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43" fontId="16" fillId="0" borderId="1" xfId="1" applyFont="1" applyFill="1" applyBorder="1" applyAlignment="1">
      <alignment horizontal="center" vertical="center"/>
    </xf>
    <xf numFmtId="0" fontId="21" fillId="0" borderId="1" xfId="0" applyFont="1" applyBorder="1" applyAlignment="1">
      <alignment horizontal="left" vertical="center" wrapText="1"/>
    </xf>
    <xf numFmtId="43" fontId="9" fillId="0" borderId="1" xfId="1" applyFont="1" applyFill="1" applyBorder="1" applyAlignment="1">
      <alignment horizontal="center" vertical="center" wrapText="1"/>
    </xf>
    <xf numFmtId="43" fontId="15" fillId="0" borderId="1" xfId="1" applyFont="1" applyFill="1" applyBorder="1" applyAlignment="1">
      <alignment horizontal="center" vertical="center" wrapText="1"/>
    </xf>
    <xf numFmtId="165" fontId="0" fillId="0" borderId="1" xfId="1" applyNumberFormat="1" applyFont="1" applyFill="1" applyBorder="1" applyAlignment="1">
      <alignment vertical="center"/>
    </xf>
    <xf numFmtId="0" fontId="1" fillId="0" borderId="1" xfId="1" applyNumberFormat="1" applyFont="1" applyFill="1" applyBorder="1" applyAlignment="1">
      <alignment vertical="center"/>
    </xf>
    <xf numFmtId="0" fontId="10" fillId="0" borderId="1" xfId="0" applyFont="1" applyBorder="1" applyAlignment="1">
      <alignment horizontal="center" vertical="center" wrapText="1"/>
    </xf>
    <xf numFmtId="164"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166" fontId="10" fillId="0" borderId="1" xfId="1" applyNumberFormat="1"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wrapText="1"/>
    </xf>
    <xf numFmtId="164" fontId="10" fillId="0" borderId="1" xfId="1" applyNumberFormat="1" applyFont="1" applyBorder="1" applyAlignment="1">
      <alignment horizontal="center" vertical="center"/>
    </xf>
    <xf numFmtId="0" fontId="16"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43" fontId="14" fillId="0" borderId="1" xfId="1" applyNumberFormat="1" applyFont="1" applyFill="1" applyBorder="1" applyAlignment="1">
      <alignment horizontal="center" vertical="center" wrapText="1"/>
    </xf>
    <xf numFmtId="43" fontId="15" fillId="0" borderId="1" xfId="1" applyNumberFormat="1" applyFont="1" applyFill="1" applyBorder="1" applyAlignment="1">
      <alignment horizontal="center" vertical="center" wrapText="1"/>
    </xf>
    <xf numFmtId="43" fontId="7" fillId="0" borderId="1" xfId="1" applyNumberFormat="1" applyFont="1" applyFill="1" applyBorder="1" applyAlignment="1">
      <alignment horizontal="center" vertical="center" wrapText="1"/>
    </xf>
    <xf numFmtId="43" fontId="16" fillId="0" borderId="1" xfId="1" applyNumberFormat="1" applyFont="1" applyFill="1" applyBorder="1" applyAlignment="1" applyProtection="1">
      <alignment horizontal="center" vertical="center"/>
      <protection hidden="1"/>
    </xf>
    <xf numFmtId="43" fontId="16" fillId="0" borderId="1" xfId="1" applyNumberFormat="1" applyFont="1" applyFill="1" applyBorder="1" applyAlignment="1">
      <alignment horizontal="center" vertical="center"/>
    </xf>
    <xf numFmtId="0" fontId="0" fillId="0" borderId="0" xfId="0" applyFill="1"/>
    <xf numFmtId="0" fontId="2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Fill="1" applyBorder="1" applyAlignment="1">
      <alignment horizontal="center" vertical="center" wrapText="1"/>
    </xf>
    <xf numFmtId="0" fontId="16" fillId="0" borderId="14" xfId="0" applyFont="1" applyFill="1" applyBorder="1" applyAlignment="1">
      <alignment wrapText="1"/>
    </xf>
    <xf numFmtId="0" fontId="16"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43" fontId="16" fillId="0" borderId="14" xfId="1" applyNumberFormat="1" applyFont="1" applyFill="1" applyBorder="1" applyAlignment="1">
      <alignment horizontal="center" vertical="center" wrapText="1"/>
    </xf>
    <xf numFmtId="43" fontId="15" fillId="0" borderId="14" xfId="1" applyNumberFormat="1" applyFont="1" applyFill="1" applyBorder="1" applyAlignment="1">
      <alignment horizontal="center" vertical="center" wrapText="1"/>
    </xf>
    <xf numFmtId="43" fontId="0" fillId="0" borderId="14" xfId="1" applyNumberFormat="1" applyFont="1" applyFill="1" applyBorder="1" applyAlignment="1">
      <alignment vertical="center"/>
    </xf>
    <xf numFmtId="43" fontId="1" fillId="0" borderId="14" xfId="1" applyNumberFormat="1" applyFont="1" applyFill="1" applyBorder="1" applyAlignment="1">
      <alignment vertical="center"/>
    </xf>
    <xf numFmtId="43" fontId="16" fillId="0" borderId="14" xfId="1" applyNumberFormat="1" applyFont="1" applyFill="1" applyBorder="1" applyAlignment="1">
      <alignment horizontal="center" vertical="center"/>
    </xf>
    <xf numFmtId="0" fontId="16" fillId="0" borderId="14" xfId="1" applyNumberFormat="1" applyFont="1" applyFill="1" applyBorder="1" applyAlignment="1">
      <alignment horizontal="center" vertical="center"/>
    </xf>
    <xf numFmtId="43" fontId="15" fillId="0" borderId="1" xfId="1" applyNumberFormat="1" applyFont="1" applyBorder="1" applyAlignment="1">
      <alignment horizontal="center" vertical="center"/>
    </xf>
    <xf numFmtId="43" fontId="9" fillId="0" borderId="1" xfId="1" applyNumberFormat="1" applyFont="1" applyFill="1" applyBorder="1" applyAlignment="1" applyProtection="1">
      <alignment horizontal="center" vertical="center"/>
      <protection hidden="1"/>
    </xf>
    <xf numFmtId="0" fontId="23" fillId="0" borderId="1" xfId="0" applyFont="1" applyBorder="1" applyAlignment="1">
      <alignment horizontal="center" vertical="center" wrapText="1"/>
    </xf>
    <xf numFmtId="43" fontId="9" fillId="0" borderId="1" xfId="1" applyNumberFormat="1" applyFont="1" applyFill="1" applyBorder="1" applyAlignment="1">
      <alignment horizontal="center" vertical="center"/>
    </xf>
    <xf numFmtId="0" fontId="23" fillId="0" borderId="1" xfId="0" applyFont="1" applyFill="1" applyBorder="1" applyAlignment="1">
      <alignment horizontal="center" vertical="center" wrapText="1"/>
    </xf>
    <xf numFmtId="43" fontId="15" fillId="0" borderId="1" xfId="2" applyNumberFormat="1" applyFont="1" applyBorder="1" applyAlignment="1">
      <alignment horizontal="center" vertical="center"/>
    </xf>
    <xf numFmtId="43" fontId="15" fillId="0" borderId="1" xfId="0" applyNumberFormat="1" applyFont="1" applyFill="1" applyBorder="1" applyAlignment="1">
      <alignment horizontal="center" vertical="center"/>
    </xf>
    <xf numFmtId="43" fontId="15" fillId="0" borderId="1" xfId="0" applyNumberFormat="1" applyFont="1" applyBorder="1" applyAlignment="1">
      <alignment horizontal="center" vertical="center"/>
    </xf>
    <xf numFmtId="172" fontId="16" fillId="0" borderId="1" xfId="1" applyNumberFormat="1" applyFont="1" applyFill="1" applyBorder="1" applyAlignment="1">
      <alignment horizontal="center" vertical="center"/>
    </xf>
    <xf numFmtId="166" fontId="16" fillId="0" borderId="1" xfId="1" applyNumberFormat="1" applyFont="1" applyFill="1" applyBorder="1" applyAlignment="1">
      <alignment horizontal="center" vertical="center"/>
    </xf>
    <xf numFmtId="0" fontId="14" fillId="0" borderId="5" xfId="0" applyFont="1" applyFill="1" applyBorder="1" applyAlignment="1">
      <alignment horizontal="center" vertical="center" wrapText="1"/>
    </xf>
    <xf numFmtId="43" fontId="15" fillId="0" borderId="0" xfId="1" applyFont="1" applyFill="1" applyBorder="1" applyAlignment="1">
      <alignment horizontal="center" vertical="center" wrapText="1"/>
    </xf>
    <xf numFmtId="43" fontId="3" fillId="0" borderId="0" xfId="0" applyNumberFormat="1" applyFont="1"/>
    <xf numFmtId="0" fontId="5" fillId="0" borderId="0" xfId="0" applyFont="1" applyAlignment="1">
      <alignment wrapText="1"/>
    </xf>
    <xf numFmtId="44" fontId="5" fillId="0" borderId="0" xfId="2" applyFont="1" applyAlignment="1">
      <alignment horizontal="center"/>
    </xf>
    <xf numFmtId="0" fontId="7"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164" fontId="14" fillId="7" borderId="1" xfId="1" applyNumberFormat="1" applyFont="1" applyFill="1" applyBorder="1" applyAlignment="1">
      <alignment horizontal="center" vertical="center" wrapText="1"/>
    </xf>
    <xf numFmtId="164" fontId="7" fillId="7" borderId="1" xfId="1" applyNumberFormat="1" applyFont="1" applyFill="1" applyBorder="1" applyAlignment="1">
      <alignment horizontal="center" vertical="center" wrapText="1"/>
    </xf>
    <xf numFmtId="43" fontId="15" fillId="7" borderId="1" xfId="0" applyNumberFormat="1" applyFont="1" applyFill="1" applyBorder="1" applyAlignment="1">
      <alignment horizontal="center" vertical="center" wrapText="1"/>
    </xf>
    <xf numFmtId="0" fontId="0" fillId="7" borderId="0" xfId="0" applyFill="1"/>
    <xf numFmtId="0" fontId="18"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7" fontId="14" fillId="2" borderId="1" xfId="0" applyNumberFormat="1" applyFont="1" applyFill="1" applyBorder="1" applyAlignment="1">
      <alignment horizontal="center" vertical="center" wrapText="1"/>
    </xf>
    <xf numFmtId="43" fontId="15" fillId="2" borderId="1" xfId="0" applyNumberFormat="1" applyFont="1" applyFill="1" applyBorder="1" applyAlignment="1">
      <alignment horizontal="center" vertical="center" wrapText="1"/>
    </xf>
    <xf numFmtId="0" fontId="0" fillId="2" borderId="0" xfId="0" applyFill="1"/>
    <xf numFmtId="43" fontId="15" fillId="3" borderId="1" xfId="0" applyNumberFormat="1" applyFont="1" applyFill="1" applyBorder="1" applyAlignment="1">
      <alignment horizontal="center" vertical="center" wrapText="1"/>
    </xf>
    <xf numFmtId="0" fontId="0" fillId="3" borderId="0" xfId="0" applyFill="1"/>
    <xf numFmtId="43" fontId="15" fillId="4" borderId="1" xfId="0" applyNumberFormat="1" applyFont="1" applyFill="1" applyBorder="1" applyAlignment="1">
      <alignment horizontal="center" vertical="center" wrapText="1"/>
    </xf>
    <xf numFmtId="0" fontId="0" fillId="4" borderId="0" xfId="0" applyFill="1"/>
    <xf numFmtId="43" fontId="16" fillId="0" borderId="1" xfId="1"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167" fontId="18" fillId="5" borderId="1" xfId="0" applyNumberFormat="1" applyFont="1" applyFill="1" applyBorder="1" applyAlignment="1">
      <alignment horizontal="center" vertical="center" wrapText="1"/>
    </xf>
    <xf numFmtId="0" fontId="3" fillId="0" borderId="0" xfId="0" applyFont="1"/>
    <xf numFmtId="0" fontId="18" fillId="6" borderId="1" xfId="0" applyFont="1" applyFill="1" applyBorder="1" applyAlignment="1">
      <alignment horizontal="center" vertical="center" wrapText="1"/>
    </xf>
    <xf numFmtId="164" fontId="18" fillId="6" borderId="1" xfId="1"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43" fontId="9" fillId="4" borderId="1" xfId="0" applyNumberFormat="1" applyFont="1" applyFill="1" applyBorder="1" applyAlignment="1">
      <alignment horizontal="left" vertical="center" wrapText="1"/>
    </xf>
    <xf numFmtId="43" fontId="18" fillId="5" borderId="1" xfId="0" applyNumberFormat="1" applyFont="1" applyFill="1" applyBorder="1" applyAlignment="1">
      <alignment horizontal="left" vertical="center" wrapText="1"/>
    </xf>
    <xf numFmtId="43" fontId="18" fillId="6" borderId="1" xfId="0" applyNumberFormat="1" applyFont="1" applyFill="1" applyBorder="1" applyAlignment="1">
      <alignment horizontal="center" vertical="center" wrapText="1"/>
    </xf>
    <xf numFmtId="43" fontId="25" fillId="4" borderId="1" xfId="0" applyNumberFormat="1" applyFont="1" applyFill="1" applyBorder="1" applyAlignment="1">
      <alignment horizontal="center" vertical="center" wrapText="1"/>
    </xf>
    <xf numFmtId="43" fontId="25" fillId="2" borderId="1" xfId="0" applyNumberFormat="1" applyFont="1" applyFill="1" applyBorder="1" applyAlignment="1">
      <alignment horizontal="center" vertical="center" wrapText="1"/>
    </xf>
    <xf numFmtId="43" fontId="25" fillId="6" borderId="1" xfId="0" applyNumberFormat="1" applyFont="1" applyFill="1" applyBorder="1" applyAlignment="1">
      <alignment horizontal="center" vertical="center" wrapText="1"/>
    </xf>
    <xf numFmtId="43" fontId="4" fillId="0" borderId="0" xfId="0" applyNumberFormat="1" applyFont="1" applyAlignment="1">
      <alignment vertical="center"/>
    </xf>
    <xf numFmtId="43" fontId="14" fillId="6" borderId="1" xfId="0" applyNumberFormat="1" applyFont="1" applyFill="1" applyBorder="1" applyAlignment="1">
      <alignment horizontal="center" vertical="center" wrapText="1"/>
    </xf>
    <xf numFmtId="43" fontId="25" fillId="7" borderId="1" xfId="0" applyNumberFormat="1" applyFont="1" applyFill="1" applyBorder="1" applyAlignment="1">
      <alignment horizontal="center" vertical="center" wrapText="1"/>
    </xf>
    <xf numFmtId="43" fontId="18" fillId="5" borderId="1" xfId="0" applyNumberFormat="1" applyFont="1" applyFill="1" applyBorder="1" applyAlignment="1">
      <alignment horizontal="center" vertical="center" wrapText="1"/>
    </xf>
    <xf numFmtId="43" fontId="18" fillId="6" borderId="1" xfId="1" applyNumberFormat="1" applyFont="1" applyFill="1" applyBorder="1" applyAlignment="1">
      <alignment horizontal="center" vertical="center" wrapText="1"/>
    </xf>
    <xf numFmtId="43" fontId="10" fillId="4" borderId="1" xfId="0" applyNumberFormat="1" applyFont="1" applyFill="1" applyBorder="1" applyAlignment="1">
      <alignment horizontal="center" vertical="center" wrapText="1"/>
    </xf>
    <xf numFmtId="43" fontId="10" fillId="2" borderId="1" xfId="0" applyNumberFormat="1" applyFont="1" applyFill="1" applyBorder="1" applyAlignment="1">
      <alignment horizontal="center" vertical="center" wrapText="1"/>
    </xf>
    <xf numFmtId="43" fontId="10" fillId="7" borderId="1" xfId="0" applyNumberFormat="1" applyFont="1" applyFill="1" applyBorder="1" applyAlignment="1">
      <alignment horizontal="center" vertical="center" wrapText="1"/>
    </xf>
    <xf numFmtId="43" fontId="9" fillId="3" borderId="1" xfId="0" applyNumberFormat="1" applyFont="1" applyFill="1" applyBorder="1" applyAlignment="1">
      <alignment horizontal="left" vertical="center" wrapText="1"/>
    </xf>
    <xf numFmtId="43" fontId="7" fillId="4" borderId="1" xfId="0" applyNumberFormat="1" applyFont="1" applyFill="1" applyBorder="1" applyAlignment="1">
      <alignment horizontal="center" vertical="center" wrapText="1"/>
    </xf>
    <xf numFmtId="43" fontId="6" fillId="0" borderId="0" xfId="0" applyNumberFormat="1" applyFont="1" applyAlignment="1">
      <alignment vertical="center"/>
    </xf>
    <xf numFmtId="43" fontId="8" fillId="2" borderId="1" xfId="4" applyNumberFormat="1" applyFont="1" applyFill="1" applyBorder="1" applyAlignment="1" applyProtection="1">
      <alignment horizontal="center" vertical="center" wrapText="1"/>
      <protection locked="0"/>
    </xf>
    <xf numFmtId="43" fontId="8" fillId="0" borderId="1" xfId="4" applyNumberFormat="1" applyFont="1" applyBorder="1" applyAlignment="1" applyProtection="1">
      <alignment horizontal="right" vertical="top"/>
      <protection hidden="1"/>
    </xf>
    <xf numFmtId="43" fontId="14" fillId="0" borderId="1" xfId="0" applyNumberFormat="1" applyFont="1" applyBorder="1" applyAlignment="1">
      <alignment horizontal="center" vertical="center" wrapText="1"/>
    </xf>
    <xf numFmtId="43" fontId="18" fillId="0" borderId="1" xfId="0" applyNumberFormat="1" applyFont="1" applyBorder="1" applyAlignment="1">
      <alignment horizontal="center" vertical="center" wrapText="1"/>
    </xf>
    <xf numFmtId="43" fontId="15" fillId="0" borderId="1" xfId="1" applyNumberFormat="1" applyFont="1" applyBorder="1" applyAlignment="1">
      <alignment horizontal="center" vertical="center" wrapText="1"/>
    </xf>
    <xf numFmtId="43" fontId="16" fillId="0" borderId="1" xfId="0" applyNumberFormat="1" applyFont="1" applyBorder="1" applyAlignment="1">
      <alignment horizontal="center" vertical="center"/>
    </xf>
    <xf numFmtId="43" fontId="10" fillId="0" borderId="1" xfId="1" applyNumberFormat="1" applyFont="1" applyFill="1" applyBorder="1" applyAlignment="1">
      <alignment horizontal="center" vertical="center"/>
    </xf>
    <xf numFmtId="43" fontId="10" fillId="0" borderId="1" xfId="1" applyNumberFormat="1" applyFont="1" applyBorder="1" applyAlignment="1">
      <alignment horizontal="center" vertical="center"/>
    </xf>
    <xf numFmtId="43" fontId="17" fillId="0" borderId="1" xfId="4" applyNumberFormat="1" applyFont="1" applyBorder="1" applyAlignment="1" applyProtection="1">
      <alignment horizontal="right" vertical="top"/>
      <protection hidden="1"/>
    </xf>
    <xf numFmtId="43" fontId="7" fillId="0" borderId="14" xfId="1" applyNumberFormat="1" applyFont="1" applyFill="1" applyBorder="1" applyAlignment="1">
      <alignment horizontal="center" vertical="center" wrapText="1"/>
    </xf>
    <xf numFmtId="43" fontId="16" fillId="0" borderId="1" xfId="0" applyNumberFormat="1" applyFont="1" applyBorder="1" applyAlignment="1">
      <alignment horizontal="center" vertical="center" wrapText="1"/>
    </xf>
    <xf numFmtId="43" fontId="15" fillId="0" borderId="1" xfId="1" applyNumberFormat="1" applyFont="1" applyFill="1" applyBorder="1" applyAlignment="1">
      <alignment horizontal="center" vertical="center"/>
    </xf>
    <xf numFmtId="43" fontId="9" fillId="3" borderId="1" xfId="1" applyNumberFormat="1" applyFont="1" applyFill="1" applyBorder="1" applyAlignment="1">
      <alignment horizontal="center" vertical="center" wrapText="1"/>
    </xf>
    <xf numFmtId="43" fontId="9" fillId="4" borderId="1" xfId="1" applyNumberFormat="1" applyFont="1" applyFill="1" applyBorder="1" applyAlignment="1">
      <alignment horizontal="center" vertical="center" wrapText="1"/>
    </xf>
    <xf numFmtId="43" fontId="9" fillId="5" borderId="1" xfId="1" applyNumberFormat="1" applyFont="1" applyFill="1" applyBorder="1" applyAlignment="1">
      <alignment horizontal="center" vertical="center" wrapText="1"/>
    </xf>
    <xf numFmtId="43" fontId="7" fillId="6" borderId="1" xfId="1" applyNumberFormat="1" applyFont="1" applyFill="1" applyBorder="1" applyAlignment="1">
      <alignment horizontal="center" vertical="center" wrapText="1"/>
    </xf>
    <xf numFmtId="43" fontId="9" fillId="0" borderId="1" xfId="1" applyNumberFormat="1" applyFont="1" applyFill="1" applyBorder="1" applyAlignment="1">
      <alignment horizontal="center" vertical="center" wrapText="1"/>
    </xf>
    <xf numFmtId="43" fontId="16" fillId="0" borderId="12" xfId="1" applyNumberFormat="1" applyFont="1" applyFill="1" applyBorder="1" applyAlignment="1">
      <alignment horizontal="center" vertical="center" wrapText="1"/>
    </xf>
    <xf numFmtId="43" fontId="8" fillId="0" borderId="1" xfId="1" applyNumberFormat="1" applyFont="1" applyFill="1" applyBorder="1" applyAlignment="1" applyProtection="1">
      <alignment horizontal="center" vertical="center"/>
      <protection hidden="1"/>
    </xf>
    <xf numFmtId="43" fontId="14" fillId="5" borderId="1" xfId="0" applyNumberFormat="1" applyFont="1" applyFill="1" applyBorder="1" applyAlignment="1">
      <alignment horizontal="center" vertical="center" wrapText="1"/>
    </xf>
    <xf numFmtId="43" fontId="13" fillId="6" borderId="1"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0" fillId="0" borderId="0" xfId="0" applyFill="1" applyAlignment="1">
      <alignment wrapText="1"/>
    </xf>
    <xf numFmtId="43" fontId="0" fillId="0" borderId="0" xfId="1" applyFont="1" applyFill="1" applyBorder="1"/>
    <xf numFmtId="43" fontId="7" fillId="0" borderId="15" xfId="1" applyNumberFormat="1" applyFont="1" applyFill="1" applyBorder="1" applyAlignment="1">
      <alignment horizontal="center" vertical="center" wrapText="1"/>
    </xf>
    <xf numFmtId="165" fontId="3" fillId="0" borderId="0" xfId="1" applyNumberFormat="1" applyFont="1" applyFill="1" applyBorder="1"/>
    <xf numFmtId="0" fontId="3" fillId="0" borderId="0" xfId="1" applyNumberFormat="1" applyFont="1" applyFill="1" applyBorder="1"/>
    <xf numFmtId="0" fontId="3" fillId="0" borderId="0" xfId="1" applyNumberFormat="1" applyFont="1" applyFill="1" applyBorder="1" applyAlignment="1">
      <alignment horizontal="center"/>
    </xf>
    <xf numFmtId="43" fontId="9" fillId="0" borderId="16" xfId="1" applyNumberFormat="1" applyFont="1" applyFill="1" applyBorder="1" applyAlignment="1">
      <alignment horizontal="center" vertical="center" wrapText="1"/>
    </xf>
    <xf numFmtId="43" fontId="7" fillId="0" borderId="0" xfId="1" applyNumberFormat="1" applyFont="1" applyFill="1" applyBorder="1" applyAlignment="1">
      <alignment horizontal="center" vertical="center" wrapText="1"/>
    </xf>
    <xf numFmtId="43" fontId="9" fillId="0" borderId="0" xfId="1" applyNumberFormat="1" applyFont="1" applyFill="1" applyBorder="1" applyAlignment="1">
      <alignment horizontal="center" vertical="center" wrapText="1"/>
    </xf>
    <xf numFmtId="43" fontId="0" fillId="0" borderId="0" xfId="0" applyNumberFormat="1" applyFill="1"/>
    <xf numFmtId="43" fontId="2" fillId="0" borderId="0" xfId="0" applyNumberFormat="1" applyFont="1" applyFill="1"/>
    <xf numFmtId="43" fontId="3" fillId="0" borderId="0" xfId="0" applyNumberFormat="1" applyFont="1" applyFill="1" applyBorder="1"/>
    <xf numFmtId="43" fontId="15" fillId="0" borderId="15" xfId="1" applyFont="1" applyFill="1" applyBorder="1" applyAlignment="1">
      <alignment horizontal="center" vertical="center" wrapText="1"/>
    </xf>
    <xf numFmtId="165" fontId="3" fillId="0" borderId="15" xfId="1" applyNumberFormat="1" applyFont="1" applyFill="1" applyBorder="1"/>
    <xf numFmtId="0" fontId="3" fillId="0" borderId="15" xfId="1" applyNumberFormat="1" applyFont="1" applyFill="1" applyBorder="1"/>
    <xf numFmtId="0" fontId="3" fillId="0" borderId="15" xfId="1" applyNumberFormat="1" applyFont="1" applyFill="1" applyBorder="1" applyAlignment="1">
      <alignment horizontal="center"/>
    </xf>
    <xf numFmtId="0" fontId="26" fillId="0" borderId="0" xfId="0" applyFont="1" applyAlignment="1">
      <alignment horizontal="center"/>
    </xf>
    <xf numFmtId="0" fontId="26"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8" fillId="2" borderId="2" xfId="4" applyFont="1" applyFill="1" applyBorder="1" applyAlignment="1" applyProtection="1">
      <alignment horizontal="center" vertical="center" wrapText="1"/>
      <protection locked="0"/>
    </xf>
    <xf numFmtId="0" fontId="8" fillId="2" borderId="5" xfId="4" applyFont="1" applyFill="1" applyBorder="1" applyAlignment="1" applyProtection="1">
      <alignment horizontal="center" vertical="center" wrapText="1"/>
      <protection locked="0"/>
    </xf>
    <xf numFmtId="0" fontId="8" fillId="2" borderId="9"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43" fontId="7" fillId="2" borderId="3" xfId="1" applyNumberFormat="1" applyFont="1" applyFill="1" applyBorder="1" applyAlignment="1">
      <alignment horizontal="center" vertical="center" wrapText="1"/>
    </xf>
    <xf numFmtId="43" fontId="7" fillId="2" borderId="6" xfId="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44" fontId="26" fillId="0" borderId="0" xfId="2" applyFont="1" applyAlignment="1">
      <alignment horizontal="center"/>
    </xf>
    <xf numFmtId="0" fontId="24" fillId="0" borderId="0" xfId="0" applyFont="1" applyAlignment="1">
      <alignment horizontal="center"/>
    </xf>
    <xf numFmtId="43" fontId="7" fillId="2" borderId="2" xfId="1" applyNumberFormat="1" applyFont="1" applyFill="1" applyBorder="1" applyAlignment="1">
      <alignment horizontal="center" vertical="center" wrapText="1"/>
    </xf>
    <xf numFmtId="43" fontId="7" fillId="2" borderId="5" xfId="1" applyNumberFormat="1" applyFont="1" applyFill="1" applyBorder="1" applyAlignment="1">
      <alignment horizontal="center" vertical="center" wrapText="1"/>
    </xf>
    <xf numFmtId="43" fontId="7" fillId="2" borderId="9" xfId="1" applyNumberFormat="1" applyFont="1" applyFill="1" applyBorder="1" applyAlignment="1">
      <alignment horizontal="center" vertical="center" wrapText="1"/>
    </xf>
    <xf numFmtId="0" fontId="7" fillId="2" borderId="1" xfId="0" applyFont="1" applyFill="1" applyBorder="1" applyAlignment="1">
      <alignment horizontal="center" vertical="center"/>
    </xf>
  </cellXfs>
  <cellStyles count="6">
    <cellStyle name="Millares" xfId="1" builtinId="3"/>
    <cellStyle name="Moneda" xfId="2" builtinId="4"/>
    <cellStyle name="Normal" xfId="0" builtinId="0"/>
    <cellStyle name="Normal 3 2" xfId="4"/>
    <cellStyle name="Normal 4"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1891665</xdr:colOff>
      <xdr:row>2</xdr:row>
      <xdr:rowOff>23813</xdr:rowOff>
    </xdr:to>
    <xdr:pic>
      <xdr:nvPicPr>
        <xdr:cNvPr id="2" name="Imagen 1" descr="C:\Users\SUBDIRECCIONOP\Desktop\MEMOS_2024\membrete_memos.jpeg">
          <a:extLst>
            <a:ext uri="{FF2B5EF4-FFF2-40B4-BE49-F238E27FC236}">
              <a16:creationId xmlns:a16="http://schemas.microsoft.com/office/drawing/2014/main" xmlns="" id="{E5840EA6-DCF2-4C92-BEEC-7ECC6F9D38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72815" cy="714375"/>
        </a:xfrm>
        <a:prstGeom prst="rect">
          <a:avLst/>
        </a:prstGeom>
        <a:noFill/>
        <a:ln>
          <a:noFill/>
        </a:ln>
      </xdr:spPr>
    </xdr:pic>
    <xdr:clientData/>
  </xdr:twoCellAnchor>
  <xdr:twoCellAnchor editAs="oneCell">
    <xdr:from>
      <xdr:col>0</xdr:col>
      <xdr:colOff>0</xdr:colOff>
      <xdr:row>0</xdr:row>
      <xdr:rowOff>0</xdr:rowOff>
    </xdr:from>
    <xdr:to>
      <xdr:col>1</xdr:col>
      <xdr:colOff>1920028</xdr:colOff>
      <xdr:row>1</xdr:row>
      <xdr:rowOff>102235</xdr:rowOff>
    </xdr:to>
    <xdr:pic>
      <xdr:nvPicPr>
        <xdr:cNvPr id="3" name="Imagen 2" descr="C:\Users\SUBDIRECCIONOP\Desktop\MEMOS_2024\membrete_memos.jpeg">
          <a:extLst>
            <a:ext uri="{FF2B5EF4-FFF2-40B4-BE49-F238E27FC236}">
              <a16:creationId xmlns:a16="http://schemas.microsoft.com/office/drawing/2014/main" xmlns="" id="{BE51B527-0375-4791-BEA2-71DB71F82A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01178" cy="483235"/>
        </a:xfrm>
        <a:prstGeom prst="rect">
          <a:avLst/>
        </a:prstGeom>
        <a:noFill/>
        <a:ln>
          <a:noFill/>
        </a:ln>
      </xdr:spPr>
    </xdr:pic>
    <xdr:clientData/>
  </xdr:twoCellAnchor>
  <xdr:twoCellAnchor editAs="oneCell">
    <xdr:from>
      <xdr:col>0</xdr:col>
      <xdr:colOff>0</xdr:colOff>
      <xdr:row>0</xdr:row>
      <xdr:rowOff>0</xdr:rowOff>
    </xdr:from>
    <xdr:to>
      <xdr:col>1</xdr:col>
      <xdr:colOff>1920028</xdr:colOff>
      <xdr:row>1</xdr:row>
      <xdr:rowOff>268923</xdr:rowOff>
    </xdr:to>
    <xdr:pic>
      <xdr:nvPicPr>
        <xdr:cNvPr id="4" name="Imagen 3" descr="C:\Users\SUBDIRECCIONOP\Desktop\MEMOS_2024\membrete_memos.jpeg">
          <a:extLst>
            <a:ext uri="{FF2B5EF4-FFF2-40B4-BE49-F238E27FC236}">
              <a16:creationId xmlns:a16="http://schemas.microsoft.com/office/drawing/2014/main" xmlns="" id="{29DD035B-1D4C-45ED-9651-EAF0A2AC5B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01178" cy="664210"/>
        </a:xfrm>
        <a:prstGeom prst="rect">
          <a:avLst/>
        </a:prstGeom>
        <a:noFill/>
        <a:ln>
          <a:noFill/>
        </a:ln>
      </xdr:spPr>
    </xdr:pic>
    <xdr:clientData/>
  </xdr:twoCellAnchor>
  <xdr:twoCellAnchor editAs="oneCell">
    <xdr:from>
      <xdr:col>0</xdr:col>
      <xdr:colOff>0</xdr:colOff>
      <xdr:row>0</xdr:row>
      <xdr:rowOff>0</xdr:rowOff>
    </xdr:from>
    <xdr:to>
      <xdr:col>3</xdr:col>
      <xdr:colOff>657225</xdr:colOff>
      <xdr:row>4</xdr:row>
      <xdr:rowOff>19050</xdr:rowOff>
    </xdr:to>
    <xdr:pic>
      <xdr:nvPicPr>
        <xdr:cNvPr id="5" name="Imagen 4" descr="C:\Users\SUBDIRECCIONOP\Desktop\MEMOS_2024\membrete_memos.jpeg">
          <a:extLst>
            <a:ext uri="{FF2B5EF4-FFF2-40B4-BE49-F238E27FC236}">
              <a16:creationId xmlns:a16="http://schemas.microsoft.com/office/drawing/2014/main" xmlns="" id="{29DD035B-1D4C-45ED-9651-EAF0A2AC5B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0" cy="1200150"/>
        </a:xfrm>
        <a:prstGeom prst="rect">
          <a:avLst/>
        </a:prstGeom>
        <a:noFill/>
        <a:ln>
          <a:noFill/>
        </a:ln>
      </xdr:spPr>
    </xdr:pic>
    <xdr:clientData/>
  </xdr:twoCellAnchor>
  <xdr:twoCellAnchor editAs="oneCell">
    <xdr:from>
      <xdr:col>1</xdr:col>
      <xdr:colOff>0</xdr:colOff>
      <xdr:row>376</xdr:row>
      <xdr:rowOff>0</xdr:rowOff>
    </xdr:from>
    <xdr:to>
      <xdr:col>1</xdr:col>
      <xdr:colOff>304800</xdr:colOff>
      <xdr:row>376</xdr:row>
      <xdr:rowOff>929054</xdr:rowOff>
    </xdr:to>
    <xdr:sp macro="" textlink="">
      <xdr:nvSpPr>
        <xdr:cNvPr id="7" name="AutoShape 1" descr="3 Piezas Moldes Pasteles Repostería Desmontables Para Tartas">
          <a:extLst>
            <a:ext uri="{FF2B5EF4-FFF2-40B4-BE49-F238E27FC236}">
              <a16:creationId xmlns:a16="http://schemas.microsoft.com/office/drawing/2014/main" xmlns="" id="{00000000-0008-0000-0300-000001140000}"/>
            </a:ext>
          </a:extLst>
        </xdr:cNvPr>
        <xdr:cNvSpPr>
          <a:spLocks noChangeAspect="1" noChangeArrowheads="1"/>
        </xdr:cNvSpPr>
      </xdr:nvSpPr>
      <xdr:spPr bwMode="auto">
        <a:xfrm>
          <a:off x="1581150" y="483050850"/>
          <a:ext cx="304800" cy="9290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392</xdr:row>
      <xdr:rowOff>0</xdr:rowOff>
    </xdr:from>
    <xdr:to>
      <xdr:col>1</xdr:col>
      <xdr:colOff>304800</xdr:colOff>
      <xdr:row>392</xdr:row>
      <xdr:rowOff>303335</xdr:rowOff>
    </xdr:to>
    <xdr:sp macro="" textlink="">
      <xdr:nvSpPr>
        <xdr:cNvPr id="8" name="AutoShape 3" descr="https://http2.mlstatic.com/D_NQ_NP_2X_664562-MLM50060750718_052022-F.webp"/>
        <xdr:cNvSpPr>
          <a:spLocks noChangeAspect="1" noChangeArrowheads="1"/>
        </xdr:cNvSpPr>
      </xdr:nvSpPr>
      <xdr:spPr bwMode="auto">
        <a:xfrm>
          <a:off x="1581150" y="503777250"/>
          <a:ext cx="304800" cy="3033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393</xdr:row>
      <xdr:rowOff>0</xdr:rowOff>
    </xdr:from>
    <xdr:ext cx="304800" cy="304800"/>
    <xdr:sp macro="" textlink="">
      <xdr:nvSpPr>
        <xdr:cNvPr id="9" name="AutoShape 3" descr="https://http2.mlstatic.com/D_NQ_NP_2X_664562-MLM50060750718_052022-F.webp"/>
        <xdr:cNvSpPr>
          <a:spLocks noChangeAspect="1" noChangeArrowheads="1"/>
        </xdr:cNvSpPr>
      </xdr:nvSpPr>
      <xdr:spPr bwMode="auto">
        <a:xfrm>
          <a:off x="1581150" y="50507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0</xdr:colOff>
      <xdr:row>392</xdr:row>
      <xdr:rowOff>0</xdr:rowOff>
    </xdr:from>
    <xdr:to>
      <xdr:col>1</xdr:col>
      <xdr:colOff>304800</xdr:colOff>
      <xdr:row>393</xdr:row>
      <xdr:rowOff>55685</xdr:rowOff>
    </xdr:to>
    <xdr:sp macro="" textlink="">
      <xdr:nvSpPr>
        <xdr:cNvPr id="10" name="Rectángulo 9" descr="https://http2.mlstatic.com/D_NQ_NP_2X_664562-MLM50060750718_052022-F.webp"/>
        <xdr:cNvSpPr>
          <a:spLocks noChangeAspect="1" noChangeArrowheads="1"/>
        </xdr:cNvSpPr>
      </xdr:nvSpPr>
      <xdr:spPr bwMode="auto">
        <a:xfrm>
          <a:off x="1581150" y="503777250"/>
          <a:ext cx="304800" cy="135108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xdr:from>
      <xdr:col>1</xdr:col>
      <xdr:colOff>0</xdr:colOff>
      <xdr:row>393</xdr:row>
      <xdr:rowOff>0</xdr:rowOff>
    </xdr:from>
    <xdr:to>
      <xdr:col>1</xdr:col>
      <xdr:colOff>304800</xdr:colOff>
      <xdr:row>394</xdr:row>
      <xdr:rowOff>55684</xdr:rowOff>
    </xdr:to>
    <xdr:sp macro="" textlink="">
      <xdr:nvSpPr>
        <xdr:cNvPr id="11" name="Rectángulo 10" descr="https://http2.mlstatic.com/D_NQ_NP_2X_664562-MLM50060750718_052022-F.webp"/>
        <xdr:cNvSpPr>
          <a:spLocks noChangeAspect="1" noChangeArrowheads="1"/>
        </xdr:cNvSpPr>
      </xdr:nvSpPr>
      <xdr:spPr bwMode="auto">
        <a:xfrm>
          <a:off x="1581150" y="505072650"/>
          <a:ext cx="304800" cy="135108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xdr:col>
      <xdr:colOff>0</xdr:colOff>
      <xdr:row>393</xdr:row>
      <xdr:rowOff>0</xdr:rowOff>
    </xdr:from>
    <xdr:to>
      <xdr:col>1</xdr:col>
      <xdr:colOff>304800</xdr:colOff>
      <xdr:row>393</xdr:row>
      <xdr:rowOff>301869</xdr:rowOff>
    </xdr:to>
    <xdr:sp macro="" textlink="">
      <xdr:nvSpPr>
        <xdr:cNvPr id="12" name="AutoShape 3" descr="https://http2.mlstatic.com/D_NQ_NP_2X_664562-MLM50060750718_052022-F.webp"/>
        <xdr:cNvSpPr>
          <a:spLocks noChangeAspect="1" noChangeArrowheads="1"/>
        </xdr:cNvSpPr>
      </xdr:nvSpPr>
      <xdr:spPr bwMode="auto">
        <a:xfrm>
          <a:off x="1581150" y="505072650"/>
          <a:ext cx="304800" cy="301869"/>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xdr:col>
      <xdr:colOff>0</xdr:colOff>
      <xdr:row>393</xdr:row>
      <xdr:rowOff>0</xdr:rowOff>
    </xdr:from>
    <xdr:to>
      <xdr:col>1</xdr:col>
      <xdr:colOff>304800</xdr:colOff>
      <xdr:row>393</xdr:row>
      <xdr:rowOff>301869</xdr:rowOff>
    </xdr:to>
    <xdr:sp macro="" textlink="">
      <xdr:nvSpPr>
        <xdr:cNvPr id="13" name="Rectángulo 12" descr="https://http2.mlstatic.com/D_NQ_NP_2X_664562-MLM50060750718_052022-F.webp"/>
        <xdr:cNvSpPr>
          <a:spLocks noChangeAspect="1" noChangeArrowheads="1"/>
        </xdr:cNvSpPr>
      </xdr:nvSpPr>
      <xdr:spPr bwMode="auto">
        <a:xfrm>
          <a:off x="1581150" y="505072650"/>
          <a:ext cx="304800" cy="301869"/>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s-MX"/>
        </a:p>
      </xdr:txBody>
    </xdr:sp>
    <xdr:clientData/>
  </xdr:twoCellAnchor>
  <xdr:oneCellAnchor>
    <xdr:from>
      <xdr:col>1</xdr:col>
      <xdr:colOff>0</xdr:colOff>
      <xdr:row>395</xdr:row>
      <xdr:rowOff>0</xdr:rowOff>
    </xdr:from>
    <xdr:ext cx="304800" cy="501895"/>
    <xdr:sp macro="" textlink="">
      <xdr:nvSpPr>
        <xdr:cNvPr id="14" name="AutoShape 1" descr="3 Piezas Moldes Pasteles Repostería Desmontables Para Tartas">
          <a:extLst>
            <a:ext uri="{FF2B5EF4-FFF2-40B4-BE49-F238E27FC236}">
              <a16:creationId xmlns:a16="http://schemas.microsoft.com/office/drawing/2014/main" xmlns="" id="{00000000-0008-0000-0300-000001140000}"/>
            </a:ext>
          </a:extLst>
        </xdr:cNvPr>
        <xdr:cNvSpPr>
          <a:spLocks noChangeAspect="1" noChangeArrowheads="1"/>
        </xdr:cNvSpPr>
      </xdr:nvSpPr>
      <xdr:spPr bwMode="auto">
        <a:xfrm>
          <a:off x="1581150" y="507663450"/>
          <a:ext cx="304800" cy="501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399</xdr:row>
      <xdr:rowOff>0</xdr:rowOff>
    </xdr:from>
    <xdr:ext cx="304800" cy="500430"/>
    <xdr:sp macro="" textlink="">
      <xdr:nvSpPr>
        <xdr:cNvPr id="15" name="AutoShape 1" descr="3 Piezas Moldes Pasteles Repostería Desmontables Para Tartas">
          <a:extLst>
            <a:ext uri="{FF2B5EF4-FFF2-40B4-BE49-F238E27FC236}">
              <a16:creationId xmlns="" xmlns:a16="http://schemas.microsoft.com/office/drawing/2014/main" xmlns:lc="http://schemas.openxmlformats.org/drawingml/2006/lockedCanvas" id="{00000000-0008-0000-0300-000001140000}"/>
            </a:ext>
          </a:extLst>
        </xdr:cNvPr>
        <xdr:cNvSpPr>
          <a:spLocks noChangeAspect="1" noChangeArrowheads="1"/>
        </xdr:cNvSpPr>
      </xdr:nvSpPr>
      <xdr:spPr bwMode="auto">
        <a:xfrm>
          <a:off x="1581150" y="512845050"/>
          <a:ext cx="304800" cy="5004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oneCellAnchor>
  <xdr:twoCellAnchor editAs="oneCell">
    <xdr:from>
      <xdr:col>1</xdr:col>
      <xdr:colOff>0</xdr:colOff>
      <xdr:row>410</xdr:row>
      <xdr:rowOff>0</xdr:rowOff>
    </xdr:from>
    <xdr:to>
      <xdr:col>1</xdr:col>
      <xdr:colOff>304800</xdr:colOff>
      <xdr:row>410</xdr:row>
      <xdr:rowOff>880602</xdr:rowOff>
    </xdr:to>
    <xdr:sp macro="" textlink="">
      <xdr:nvSpPr>
        <xdr:cNvPr id="16" name="AutoShape 1" descr="3 Piezas Moldes Pasteles Repostería Desmontables Para Tartas">
          <a:extLst>
            <a:ext uri="{FF2B5EF4-FFF2-40B4-BE49-F238E27FC236}">
              <a16:creationId xmlns:a16="http://schemas.microsoft.com/office/drawing/2014/main" xmlns="" id="{00000000-0008-0000-0300-000001140000}"/>
            </a:ext>
          </a:extLst>
        </xdr:cNvPr>
        <xdr:cNvSpPr>
          <a:spLocks noChangeAspect="1" noChangeArrowheads="1"/>
        </xdr:cNvSpPr>
      </xdr:nvSpPr>
      <xdr:spPr bwMode="auto">
        <a:xfrm>
          <a:off x="1581150" y="527094450"/>
          <a:ext cx="304800" cy="8806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centrado%20ramo%2033%2009-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017PSBC APOYOS"/>
      <sheetName val=" Y autismo"/>
      <sheetName val="Y017 PSBC capacitacion"/>
      <sheetName val="Y061 1000 dias de vida"/>
      <sheetName val="Y014 alimentacion escolar"/>
      <sheetName val="Y060 GRUPOS PRIORITARIOS"/>
      <sheetName val="Y015 Situa emergencia desastres"/>
      <sheetName val="Y017 DIF PILARES"/>
      <sheetName val="CONCENTRADO"/>
      <sheetName val="Hoja1"/>
    </sheetNames>
    <sheetDataSet>
      <sheetData sheetId="0">
        <row r="12">
          <cell r="D12">
            <v>0</v>
          </cell>
          <cell r="J12">
            <v>0</v>
          </cell>
        </row>
        <row r="13">
          <cell r="D13">
            <v>0</v>
          </cell>
          <cell r="J13">
            <v>0</v>
          </cell>
        </row>
        <row r="14">
          <cell r="D14">
            <v>0</v>
          </cell>
          <cell r="J14">
            <v>0</v>
          </cell>
        </row>
        <row r="15">
          <cell r="D15">
            <v>0</v>
          </cell>
          <cell r="J15">
            <v>0</v>
          </cell>
        </row>
        <row r="16">
          <cell r="D16">
            <v>0</v>
          </cell>
          <cell r="J16">
            <v>0</v>
          </cell>
        </row>
        <row r="17">
          <cell r="D17">
            <v>0</v>
          </cell>
          <cell r="J17">
            <v>0</v>
          </cell>
        </row>
        <row r="18">
          <cell r="D18">
            <v>0</v>
          </cell>
          <cell r="J18">
            <v>0</v>
          </cell>
        </row>
        <row r="19">
          <cell r="D19">
            <v>0</v>
          </cell>
          <cell r="J19">
            <v>0</v>
          </cell>
        </row>
        <row r="20">
          <cell r="D20">
            <v>0</v>
          </cell>
          <cell r="J20">
            <v>0</v>
          </cell>
        </row>
        <row r="21">
          <cell r="D21">
            <v>0</v>
          </cell>
          <cell r="J21">
            <v>0</v>
          </cell>
        </row>
        <row r="22">
          <cell r="D22">
            <v>0</v>
          </cell>
          <cell r="J22">
            <v>0</v>
          </cell>
        </row>
        <row r="23">
          <cell r="D23">
            <v>0</v>
          </cell>
          <cell r="J23">
            <v>0</v>
          </cell>
        </row>
        <row r="24">
          <cell r="D24">
            <v>0</v>
          </cell>
          <cell r="J24">
            <v>0</v>
          </cell>
        </row>
        <row r="25">
          <cell r="D25">
            <v>0</v>
          </cell>
          <cell r="J25">
            <v>0</v>
          </cell>
        </row>
        <row r="26">
          <cell r="D26">
            <v>0</v>
          </cell>
          <cell r="J26">
            <v>0</v>
          </cell>
        </row>
        <row r="27">
          <cell r="D27">
            <v>0</v>
          </cell>
          <cell r="J27">
            <v>0</v>
          </cell>
        </row>
        <row r="28">
          <cell r="D28">
            <v>0</v>
          </cell>
          <cell r="J28">
            <v>0</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0</v>
          </cell>
        </row>
        <row r="49">
          <cell r="D49">
            <v>0</v>
          </cell>
          <cell r="J49">
            <v>0</v>
          </cell>
        </row>
        <row r="50">
          <cell r="D50">
            <v>0</v>
          </cell>
          <cell r="J50">
            <v>0</v>
          </cell>
        </row>
        <row r="51">
          <cell r="D51">
            <v>0</v>
          </cell>
          <cell r="J51">
            <v>0</v>
          </cell>
        </row>
        <row r="52">
          <cell r="D52">
            <v>0</v>
          </cell>
          <cell r="J52">
            <v>0</v>
          </cell>
        </row>
        <row r="53">
          <cell r="D53">
            <v>0</v>
          </cell>
          <cell r="J53">
            <v>0</v>
          </cell>
        </row>
        <row r="54">
          <cell r="D54">
            <v>0</v>
          </cell>
          <cell r="J54">
            <v>0</v>
          </cell>
        </row>
        <row r="55">
          <cell r="D55">
            <v>0</v>
          </cell>
          <cell r="J55">
            <v>0</v>
          </cell>
        </row>
        <row r="56">
          <cell r="D56">
            <v>0</v>
          </cell>
          <cell r="J56">
            <v>0</v>
          </cell>
        </row>
        <row r="57">
          <cell r="D57">
            <v>0</v>
          </cell>
          <cell r="J57">
            <v>0</v>
          </cell>
        </row>
        <row r="58">
          <cell r="D58">
            <v>0</v>
          </cell>
          <cell r="J58">
            <v>0</v>
          </cell>
        </row>
        <row r="59">
          <cell r="D59">
            <v>0</v>
          </cell>
          <cell r="J59">
            <v>0</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0</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40000</v>
          </cell>
        </row>
        <row r="88">
          <cell r="D88">
            <v>0</v>
          </cell>
          <cell r="J88">
            <v>40000</v>
          </cell>
        </row>
        <row r="89">
          <cell r="D89">
            <v>0</v>
          </cell>
          <cell r="J89">
            <v>40000</v>
          </cell>
        </row>
        <row r="90">
          <cell r="D90">
            <v>1665.8333333333335</v>
          </cell>
          <cell r="J90">
            <v>40000</v>
          </cell>
        </row>
        <row r="91">
          <cell r="D91">
            <v>0</v>
          </cell>
          <cell r="J91">
            <v>0</v>
          </cell>
        </row>
        <row r="92">
          <cell r="D92">
            <v>0</v>
          </cell>
          <cell r="J92">
            <v>0</v>
          </cell>
        </row>
        <row r="93">
          <cell r="D93">
            <v>0</v>
          </cell>
          <cell r="J93">
            <v>0</v>
          </cell>
        </row>
        <row r="94">
          <cell r="D94">
            <v>0</v>
          </cell>
          <cell r="J94">
            <v>0</v>
          </cell>
        </row>
        <row r="95">
          <cell r="D95">
            <v>0</v>
          </cell>
          <cell r="J95">
            <v>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0</v>
          </cell>
        </row>
        <row r="105">
          <cell r="D105">
            <v>0</v>
          </cell>
          <cell r="J105">
            <v>0</v>
          </cell>
        </row>
        <row r="106">
          <cell r="D106">
            <v>0</v>
          </cell>
        </row>
        <row r="107">
          <cell r="D107">
            <v>0</v>
          </cell>
          <cell r="J107">
            <v>0</v>
          </cell>
        </row>
        <row r="108">
          <cell r="D108">
            <v>0</v>
          </cell>
          <cell r="J108">
            <v>0</v>
          </cell>
        </row>
        <row r="109">
          <cell r="D109">
            <v>0</v>
          </cell>
          <cell r="J109">
            <v>0</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0</v>
          </cell>
          <cell r="J119">
            <v>0</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0</v>
          </cell>
        </row>
        <row r="130">
          <cell r="D130">
            <v>0</v>
          </cell>
          <cell r="J130">
            <v>0</v>
          </cell>
        </row>
        <row r="131">
          <cell r="D131">
            <v>0</v>
          </cell>
          <cell r="J131">
            <v>0</v>
          </cell>
        </row>
        <row r="132">
          <cell r="D132">
            <v>0</v>
          </cell>
          <cell r="J132">
            <v>0</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0</v>
          </cell>
          <cell r="J159">
            <v>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4</v>
          </cell>
          <cell r="J239">
            <v>94567.6</v>
          </cell>
        </row>
        <row r="240">
          <cell r="D240">
            <v>4</v>
          </cell>
          <cell r="J240">
            <v>189307.16</v>
          </cell>
        </row>
        <row r="241">
          <cell r="D241">
            <v>4</v>
          </cell>
          <cell r="J241">
            <v>266613.83999999997</v>
          </cell>
        </row>
        <row r="242">
          <cell r="D242">
            <v>4</v>
          </cell>
          <cell r="J242">
            <v>419616.95999999996</v>
          </cell>
        </row>
        <row r="243">
          <cell r="D243">
            <v>4</v>
          </cell>
          <cell r="J243">
            <v>414333.51999999996</v>
          </cell>
        </row>
        <row r="244">
          <cell r="D244">
            <v>8</v>
          </cell>
          <cell r="J244">
            <v>152645.44</v>
          </cell>
        </row>
        <row r="245">
          <cell r="D245">
            <v>4</v>
          </cell>
          <cell r="J245">
            <v>65853.48</v>
          </cell>
        </row>
        <row r="246">
          <cell r="D246">
            <v>30</v>
          </cell>
          <cell r="J246">
            <v>868950</v>
          </cell>
        </row>
        <row r="247">
          <cell r="D247">
            <v>1</v>
          </cell>
          <cell r="J247">
            <v>75400</v>
          </cell>
        </row>
        <row r="248">
          <cell r="D248">
            <v>30</v>
          </cell>
          <cell r="J248">
            <v>236640</v>
          </cell>
        </row>
        <row r="249">
          <cell r="D249">
            <v>750</v>
          </cell>
          <cell r="J249">
            <v>409500</v>
          </cell>
        </row>
        <row r="250">
          <cell r="D250">
            <v>3</v>
          </cell>
          <cell r="J250">
            <v>20400</v>
          </cell>
        </row>
        <row r="251">
          <cell r="D251">
            <v>2</v>
          </cell>
          <cell r="J251">
            <v>3900</v>
          </cell>
        </row>
        <row r="252">
          <cell r="D252">
            <v>2</v>
          </cell>
          <cell r="J252">
            <v>57200</v>
          </cell>
        </row>
        <row r="253">
          <cell r="D253">
            <v>5</v>
          </cell>
          <cell r="J253">
            <v>47500</v>
          </cell>
        </row>
        <row r="254">
          <cell r="D254">
            <v>2</v>
          </cell>
          <cell r="J254">
            <v>6400</v>
          </cell>
        </row>
        <row r="255">
          <cell r="D255">
            <v>2</v>
          </cell>
          <cell r="J255">
            <v>10000</v>
          </cell>
        </row>
        <row r="256">
          <cell r="D256">
            <v>1</v>
          </cell>
          <cell r="J256">
            <v>25456</v>
          </cell>
        </row>
        <row r="257">
          <cell r="D257">
            <v>4</v>
          </cell>
          <cell r="J257">
            <v>2600</v>
          </cell>
        </row>
        <row r="258">
          <cell r="D258">
            <v>1</v>
          </cell>
          <cell r="J258">
            <v>13863</v>
          </cell>
        </row>
        <row r="259">
          <cell r="D259">
            <v>2</v>
          </cell>
          <cell r="J259">
            <v>1500</v>
          </cell>
        </row>
        <row r="260">
          <cell r="D260">
            <v>2</v>
          </cell>
          <cell r="J260">
            <v>5020</v>
          </cell>
        </row>
        <row r="261">
          <cell r="D261">
            <v>1</v>
          </cell>
          <cell r="J261">
            <v>2458</v>
          </cell>
        </row>
        <row r="262">
          <cell r="D262">
            <v>25</v>
          </cell>
          <cell r="J262">
            <v>9425</v>
          </cell>
        </row>
        <row r="263">
          <cell r="D263">
            <v>10</v>
          </cell>
          <cell r="J263">
            <v>1050</v>
          </cell>
        </row>
        <row r="264">
          <cell r="D264">
            <v>10</v>
          </cell>
          <cell r="J264">
            <v>900</v>
          </cell>
        </row>
        <row r="265">
          <cell r="D265">
            <v>10</v>
          </cell>
          <cell r="J265">
            <v>1300</v>
          </cell>
        </row>
        <row r="266">
          <cell r="D266">
            <v>10</v>
          </cell>
          <cell r="J266">
            <v>1650</v>
          </cell>
        </row>
        <row r="267">
          <cell r="D267">
            <v>8</v>
          </cell>
          <cell r="J267">
            <v>9001.6</v>
          </cell>
        </row>
        <row r="268">
          <cell r="D268">
            <v>4</v>
          </cell>
          <cell r="J268">
            <v>5939.2</v>
          </cell>
        </row>
        <row r="269">
          <cell r="D269">
            <v>20</v>
          </cell>
          <cell r="J269">
            <v>1658.8</v>
          </cell>
        </row>
        <row r="270">
          <cell r="D270">
            <v>20</v>
          </cell>
          <cell r="J270">
            <v>1392</v>
          </cell>
        </row>
        <row r="271">
          <cell r="D271">
            <v>6</v>
          </cell>
          <cell r="J271">
            <v>1781.7599999999998</v>
          </cell>
        </row>
        <row r="272">
          <cell r="D272">
            <v>20</v>
          </cell>
          <cell r="J272">
            <v>1241.8000000000002</v>
          </cell>
        </row>
        <row r="273">
          <cell r="D273">
            <v>25</v>
          </cell>
          <cell r="J273">
            <v>3393</v>
          </cell>
        </row>
        <row r="274">
          <cell r="D274">
            <v>9</v>
          </cell>
          <cell r="J274">
            <v>407.16</v>
          </cell>
        </row>
        <row r="275">
          <cell r="D275">
            <v>5</v>
          </cell>
          <cell r="J275">
            <v>249.4</v>
          </cell>
        </row>
        <row r="276">
          <cell r="D276">
            <v>25</v>
          </cell>
          <cell r="J276">
            <v>1885.0000000000002</v>
          </cell>
        </row>
        <row r="277">
          <cell r="D277">
            <v>25</v>
          </cell>
          <cell r="J277">
            <v>2044.5</v>
          </cell>
        </row>
        <row r="278">
          <cell r="D278">
            <v>10</v>
          </cell>
          <cell r="J278">
            <v>968.6</v>
          </cell>
        </row>
        <row r="279">
          <cell r="D279">
            <v>10</v>
          </cell>
          <cell r="J279">
            <v>614.79999999999995</v>
          </cell>
        </row>
        <row r="280">
          <cell r="D280">
            <v>20</v>
          </cell>
          <cell r="J280">
            <v>1647.2</v>
          </cell>
        </row>
        <row r="281">
          <cell r="D281">
            <v>6</v>
          </cell>
          <cell r="J281">
            <v>1438.8000000000002</v>
          </cell>
        </row>
        <row r="282">
          <cell r="D282">
            <v>10</v>
          </cell>
          <cell r="J282">
            <v>2262</v>
          </cell>
        </row>
        <row r="283">
          <cell r="D283">
            <v>10</v>
          </cell>
          <cell r="J283">
            <v>696</v>
          </cell>
        </row>
        <row r="284">
          <cell r="D284">
            <v>6</v>
          </cell>
          <cell r="J284">
            <v>408.65999999999997</v>
          </cell>
        </row>
        <row r="285">
          <cell r="D285">
            <v>6</v>
          </cell>
          <cell r="J285">
            <v>414.12</v>
          </cell>
        </row>
        <row r="286">
          <cell r="D286">
            <v>3</v>
          </cell>
          <cell r="J286">
            <v>140.94</v>
          </cell>
        </row>
        <row r="287">
          <cell r="D287">
            <v>2</v>
          </cell>
          <cell r="J287">
            <v>348</v>
          </cell>
        </row>
        <row r="288">
          <cell r="D288">
            <v>4</v>
          </cell>
          <cell r="J288">
            <v>285.36</v>
          </cell>
        </row>
        <row r="289">
          <cell r="D289">
            <v>6</v>
          </cell>
          <cell r="J289">
            <v>633.29999999999995</v>
          </cell>
        </row>
        <row r="290">
          <cell r="D290">
            <v>262</v>
          </cell>
          <cell r="J290">
            <v>2583320</v>
          </cell>
        </row>
        <row r="291">
          <cell r="D291">
            <v>25</v>
          </cell>
          <cell r="J291">
            <v>150000</v>
          </cell>
        </row>
        <row r="292">
          <cell r="D292">
            <v>262</v>
          </cell>
          <cell r="J292">
            <v>97202</v>
          </cell>
        </row>
        <row r="293">
          <cell r="D293">
            <v>40</v>
          </cell>
          <cell r="J293">
            <v>154651.20000000001</v>
          </cell>
        </row>
        <row r="294">
          <cell r="D294">
            <v>262</v>
          </cell>
          <cell r="J294">
            <v>31927.32</v>
          </cell>
        </row>
        <row r="295">
          <cell r="D295">
            <v>262</v>
          </cell>
          <cell r="J295">
            <v>9822.380000000001</v>
          </cell>
        </row>
        <row r="296">
          <cell r="D296">
            <v>2620</v>
          </cell>
          <cell r="J296">
            <v>18261.399999999998</v>
          </cell>
        </row>
        <row r="297">
          <cell r="D297">
            <v>2620</v>
          </cell>
          <cell r="J297">
            <v>19964.400000000001</v>
          </cell>
        </row>
        <row r="298">
          <cell r="D298">
            <v>2620</v>
          </cell>
          <cell r="J298">
            <v>22086.6</v>
          </cell>
        </row>
        <row r="299">
          <cell r="D299">
            <v>45</v>
          </cell>
          <cell r="J299">
            <v>15116.85</v>
          </cell>
        </row>
        <row r="300">
          <cell r="D300">
            <v>25</v>
          </cell>
          <cell r="J300">
            <v>20508</v>
          </cell>
        </row>
        <row r="301">
          <cell r="D301">
            <v>524</v>
          </cell>
          <cell r="J301">
            <v>27625.279999999999</v>
          </cell>
        </row>
        <row r="302">
          <cell r="D302">
            <v>524</v>
          </cell>
          <cell r="J302">
            <v>12052</v>
          </cell>
        </row>
        <row r="303">
          <cell r="D303">
            <v>262</v>
          </cell>
          <cell r="J303">
            <v>39038</v>
          </cell>
        </row>
        <row r="304">
          <cell r="D304">
            <v>262</v>
          </cell>
          <cell r="J304">
            <v>49518</v>
          </cell>
        </row>
        <row r="305">
          <cell r="D305">
            <v>262</v>
          </cell>
          <cell r="J305">
            <v>13100</v>
          </cell>
        </row>
        <row r="306">
          <cell r="D306">
            <v>1310</v>
          </cell>
          <cell r="J306">
            <v>11108.569440000001</v>
          </cell>
        </row>
        <row r="307">
          <cell r="D307">
            <v>262</v>
          </cell>
          <cell r="J307">
            <v>18340</v>
          </cell>
        </row>
        <row r="308">
          <cell r="D308">
            <v>640</v>
          </cell>
          <cell r="J308">
            <v>31500.799999999999</v>
          </cell>
        </row>
        <row r="309">
          <cell r="D309">
            <v>160</v>
          </cell>
          <cell r="J309">
            <v>59360</v>
          </cell>
        </row>
        <row r="310">
          <cell r="D310">
            <v>50</v>
          </cell>
          <cell r="J310">
            <v>39585</v>
          </cell>
        </row>
        <row r="311">
          <cell r="D311">
            <v>64</v>
          </cell>
          <cell r="J311">
            <v>23760</v>
          </cell>
        </row>
        <row r="312">
          <cell r="D312">
            <v>64</v>
          </cell>
          <cell r="J312">
            <v>13694.72</v>
          </cell>
        </row>
        <row r="313">
          <cell r="D313">
            <v>64</v>
          </cell>
          <cell r="J313">
            <v>25884.16</v>
          </cell>
        </row>
        <row r="314">
          <cell r="D314">
            <v>128</v>
          </cell>
          <cell r="J314">
            <v>3043.84</v>
          </cell>
        </row>
        <row r="315">
          <cell r="D315">
            <v>320</v>
          </cell>
          <cell r="J315">
            <v>22297.600000000002</v>
          </cell>
        </row>
        <row r="316">
          <cell r="D316">
            <v>320</v>
          </cell>
          <cell r="J316">
            <v>22297.600000000002</v>
          </cell>
        </row>
        <row r="317">
          <cell r="D317">
            <v>320</v>
          </cell>
          <cell r="J317">
            <v>22297.600000000002</v>
          </cell>
        </row>
        <row r="318">
          <cell r="D318">
            <v>128</v>
          </cell>
          <cell r="J318">
            <v>4497.92</v>
          </cell>
        </row>
        <row r="319">
          <cell r="D319">
            <v>64</v>
          </cell>
          <cell r="J319">
            <v>4000</v>
          </cell>
        </row>
        <row r="320">
          <cell r="D320">
            <v>640</v>
          </cell>
          <cell r="J320">
            <v>8505.5999999999985</v>
          </cell>
        </row>
        <row r="321">
          <cell r="D321">
            <v>640</v>
          </cell>
          <cell r="J321">
            <v>7494.4000000000005</v>
          </cell>
        </row>
        <row r="322">
          <cell r="D322">
            <v>32</v>
          </cell>
          <cell r="J322">
            <v>19250.240000000002</v>
          </cell>
        </row>
        <row r="323">
          <cell r="D323">
            <v>640</v>
          </cell>
          <cell r="J323">
            <v>4716.8</v>
          </cell>
        </row>
        <row r="324">
          <cell r="D324">
            <v>640</v>
          </cell>
          <cell r="J324">
            <v>5395.2</v>
          </cell>
        </row>
        <row r="325">
          <cell r="D325">
            <v>20</v>
          </cell>
          <cell r="J325">
            <v>44096</v>
          </cell>
        </row>
        <row r="326">
          <cell r="D326">
            <v>20</v>
          </cell>
          <cell r="J326">
            <v>43679.799999999996</v>
          </cell>
        </row>
        <row r="327">
          <cell r="D327">
            <v>22</v>
          </cell>
          <cell r="J327">
            <v>4487.7800000000007</v>
          </cell>
        </row>
        <row r="328">
          <cell r="D328">
            <v>192</v>
          </cell>
          <cell r="J328">
            <v>10690.939967999999</v>
          </cell>
        </row>
        <row r="329">
          <cell r="D329">
            <v>640</v>
          </cell>
          <cell r="J329">
            <v>122880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1">
        <row r="12">
          <cell r="D12">
            <v>0</v>
          </cell>
          <cell r="J12">
            <v>0</v>
          </cell>
        </row>
        <row r="13">
          <cell r="D13">
            <v>0</v>
          </cell>
          <cell r="J13">
            <v>0</v>
          </cell>
        </row>
        <row r="14">
          <cell r="D14">
            <v>0</v>
          </cell>
          <cell r="J14">
            <v>0</v>
          </cell>
        </row>
        <row r="15">
          <cell r="D15">
            <v>0</v>
          </cell>
          <cell r="J15">
            <v>0</v>
          </cell>
        </row>
        <row r="16">
          <cell r="D16">
            <v>0</v>
          </cell>
          <cell r="J16">
            <v>0</v>
          </cell>
        </row>
        <row r="17">
          <cell r="D17">
            <v>0</v>
          </cell>
          <cell r="J17">
            <v>0</v>
          </cell>
        </row>
        <row r="18">
          <cell r="D18">
            <v>0</v>
          </cell>
          <cell r="J18">
            <v>0</v>
          </cell>
        </row>
        <row r="19">
          <cell r="D19">
            <v>0</v>
          </cell>
          <cell r="J19">
            <v>0</v>
          </cell>
        </row>
        <row r="20">
          <cell r="D20">
            <v>0</v>
          </cell>
          <cell r="J20">
            <v>0</v>
          </cell>
        </row>
        <row r="21">
          <cell r="D21">
            <v>0</v>
          </cell>
          <cell r="J21">
            <v>0</v>
          </cell>
        </row>
        <row r="22">
          <cell r="D22">
            <v>0</v>
          </cell>
          <cell r="J22">
            <v>0</v>
          </cell>
        </row>
        <row r="23">
          <cell r="D23">
            <v>0</v>
          </cell>
          <cell r="J23">
            <v>0</v>
          </cell>
        </row>
        <row r="24">
          <cell r="D24">
            <v>0</v>
          </cell>
          <cell r="J24">
            <v>0</v>
          </cell>
        </row>
        <row r="25">
          <cell r="D25">
            <v>0</v>
          </cell>
          <cell r="J25">
            <v>0</v>
          </cell>
        </row>
        <row r="26">
          <cell r="D26">
            <v>0</v>
          </cell>
          <cell r="J26">
            <v>0</v>
          </cell>
        </row>
        <row r="27">
          <cell r="D27">
            <v>0</v>
          </cell>
          <cell r="J27">
            <v>0</v>
          </cell>
        </row>
        <row r="28">
          <cell r="D28">
            <v>0</v>
          </cell>
          <cell r="J28">
            <v>0</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0</v>
          </cell>
        </row>
        <row r="49">
          <cell r="D49">
            <v>0</v>
          </cell>
          <cell r="J49">
            <v>0</v>
          </cell>
        </row>
        <row r="50">
          <cell r="D50">
            <v>0</v>
          </cell>
          <cell r="J50">
            <v>0</v>
          </cell>
        </row>
        <row r="51">
          <cell r="D51">
            <v>0</v>
          </cell>
          <cell r="J51">
            <v>0</v>
          </cell>
        </row>
        <row r="52">
          <cell r="D52">
            <v>0</v>
          </cell>
          <cell r="J52">
            <v>0</v>
          </cell>
        </row>
        <row r="53">
          <cell r="D53">
            <v>0</v>
          </cell>
          <cell r="J53">
            <v>0</v>
          </cell>
        </row>
        <row r="54">
          <cell r="D54">
            <v>0</v>
          </cell>
          <cell r="J54">
            <v>0</v>
          </cell>
        </row>
        <row r="55">
          <cell r="D55">
            <v>0</v>
          </cell>
          <cell r="J55">
            <v>0</v>
          </cell>
        </row>
        <row r="56">
          <cell r="D56">
            <v>0</v>
          </cell>
          <cell r="J56">
            <v>0</v>
          </cell>
        </row>
        <row r="57">
          <cell r="D57">
            <v>0</v>
          </cell>
          <cell r="J57">
            <v>0</v>
          </cell>
        </row>
        <row r="58">
          <cell r="D58">
            <v>0</v>
          </cell>
          <cell r="J58">
            <v>0</v>
          </cell>
        </row>
        <row r="59">
          <cell r="D59">
            <v>0</v>
          </cell>
          <cell r="J59">
            <v>0</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0</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0</v>
          </cell>
        </row>
        <row r="88">
          <cell r="D88">
            <v>0</v>
          </cell>
          <cell r="J88">
            <v>0</v>
          </cell>
        </row>
        <row r="89">
          <cell r="D89">
            <v>0</v>
          </cell>
          <cell r="J89">
            <v>0</v>
          </cell>
        </row>
        <row r="90">
          <cell r="D90">
            <v>0</v>
          </cell>
          <cell r="J90">
            <v>0</v>
          </cell>
        </row>
        <row r="91">
          <cell r="D91">
            <v>0</v>
          </cell>
          <cell r="J91">
            <v>0</v>
          </cell>
        </row>
        <row r="92">
          <cell r="D92">
            <v>0</v>
          </cell>
          <cell r="J92">
            <v>0</v>
          </cell>
        </row>
        <row r="93">
          <cell r="D93">
            <v>0</v>
          </cell>
          <cell r="J93">
            <v>0</v>
          </cell>
        </row>
        <row r="94">
          <cell r="D94">
            <v>0</v>
          </cell>
          <cell r="J94">
            <v>0</v>
          </cell>
        </row>
        <row r="95">
          <cell r="D95">
            <v>0</v>
          </cell>
          <cell r="J95">
            <v>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0</v>
          </cell>
        </row>
        <row r="105">
          <cell r="D105">
            <v>0</v>
          </cell>
          <cell r="J105">
            <v>0</v>
          </cell>
        </row>
        <row r="106">
          <cell r="D106">
            <v>0</v>
          </cell>
        </row>
        <row r="107">
          <cell r="D107">
            <v>0</v>
          </cell>
          <cell r="J107">
            <v>0</v>
          </cell>
        </row>
        <row r="108">
          <cell r="D108">
            <v>0</v>
          </cell>
          <cell r="J108">
            <v>0</v>
          </cell>
        </row>
        <row r="109">
          <cell r="D109">
            <v>0</v>
          </cell>
          <cell r="J109">
            <v>0</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0</v>
          </cell>
          <cell r="J119">
            <v>0</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0</v>
          </cell>
        </row>
        <row r="130">
          <cell r="D130">
            <v>0</v>
          </cell>
          <cell r="J130">
            <v>0</v>
          </cell>
        </row>
        <row r="131">
          <cell r="D131">
            <v>0</v>
          </cell>
          <cell r="J131">
            <v>0</v>
          </cell>
        </row>
        <row r="132">
          <cell r="D132">
            <v>0</v>
          </cell>
          <cell r="J132">
            <v>0</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0</v>
          </cell>
          <cell r="J159">
            <v>0</v>
          </cell>
        </row>
        <row r="160">
          <cell r="D160">
            <v>0</v>
          </cell>
          <cell r="J160">
            <v>0</v>
          </cell>
        </row>
        <row r="161">
          <cell r="D161">
            <v>1640</v>
          </cell>
          <cell r="J161">
            <v>189732.0018</v>
          </cell>
        </row>
        <row r="162">
          <cell r="D162">
            <v>1640</v>
          </cell>
          <cell r="J162">
            <v>150700.0018</v>
          </cell>
        </row>
        <row r="163">
          <cell r="D163">
            <v>1640</v>
          </cell>
          <cell r="J163">
            <v>150700.0018</v>
          </cell>
        </row>
        <row r="164">
          <cell r="D164">
            <v>14350</v>
          </cell>
          <cell r="J164">
            <v>1820600.0000090001</v>
          </cell>
        </row>
        <row r="165">
          <cell r="D165">
            <v>3</v>
          </cell>
          <cell r="J165">
            <v>5229.7380000000003</v>
          </cell>
        </row>
        <row r="166">
          <cell r="D166">
            <v>1</v>
          </cell>
          <cell r="J166">
            <v>988.32400000000405</v>
          </cell>
        </row>
        <row r="167">
          <cell r="D167">
            <v>5</v>
          </cell>
          <cell r="J167">
            <v>3494.5</v>
          </cell>
        </row>
        <row r="168">
          <cell r="D168">
            <v>5</v>
          </cell>
          <cell r="J168">
            <v>2001</v>
          </cell>
        </row>
        <row r="169">
          <cell r="D169">
            <v>4</v>
          </cell>
          <cell r="J169">
            <v>4445.12</v>
          </cell>
        </row>
        <row r="170">
          <cell r="D170">
            <v>2</v>
          </cell>
          <cell r="J170">
            <v>1712.1599999999999</v>
          </cell>
        </row>
        <row r="171">
          <cell r="D171">
            <v>4</v>
          </cell>
          <cell r="J171">
            <v>2811.8399999999997</v>
          </cell>
        </row>
        <row r="172">
          <cell r="D172">
            <v>12</v>
          </cell>
          <cell r="J172">
            <v>8477.2799999999988</v>
          </cell>
        </row>
        <row r="173">
          <cell r="D173">
            <v>20</v>
          </cell>
          <cell r="J173">
            <v>17724.8</v>
          </cell>
        </row>
        <row r="174">
          <cell r="D174">
            <v>3</v>
          </cell>
          <cell r="J174">
            <v>2133.2399999999998</v>
          </cell>
        </row>
        <row r="175">
          <cell r="D175">
            <v>4</v>
          </cell>
          <cell r="J175">
            <v>5544.7999999999993</v>
          </cell>
        </row>
        <row r="176">
          <cell r="D176">
            <v>20</v>
          </cell>
          <cell r="J176">
            <v>5660.7999999999993</v>
          </cell>
        </row>
        <row r="177">
          <cell r="D177">
            <v>5</v>
          </cell>
          <cell r="J177">
            <v>1948.8200000000002</v>
          </cell>
        </row>
        <row r="178">
          <cell r="D178">
            <v>8</v>
          </cell>
          <cell r="J178">
            <v>19905.599999999999</v>
          </cell>
        </row>
        <row r="179">
          <cell r="D179">
            <v>2</v>
          </cell>
          <cell r="J179">
            <v>2236.48</v>
          </cell>
        </row>
        <row r="180">
          <cell r="D180">
            <v>1</v>
          </cell>
          <cell r="J180">
            <v>696</v>
          </cell>
        </row>
        <row r="181">
          <cell r="D181">
            <v>1</v>
          </cell>
          <cell r="J181">
            <v>3750.2799999999997</v>
          </cell>
        </row>
        <row r="182">
          <cell r="D182">
            <v>1</v>
          </cell>
          <cell r="J182">
            <v>1673.8799999999999</v>
          </cell>
        </row>
        <row r="183">
          <cell r="D183">
            <v>1</v>
          </cell>
          <cell r="J183">
            <v>1459.28</v>
          </cell>
        </row>
        <row r="184">
          <cell r="D184">
            <v>1</v>
          </cell>
          <cell r="J184">
            <v>2476.6</v>
          </cell>
        </row>
        <row r="185">
          <cell r="D185">
            <v>1</v>
          </cell>
          <cell r="J185">
            <v>513.88</v>
          </cell>
        </row>
        <row r="186">
          <cell r="D186">
            <v>1</v>
          </cell>
          <cell r="J186">
            <v>1412.8799999999999</v>
          </cell>
        </row>
        <row r="187">
          <cell r="D187">
            <v>2</v>
          </cell>
          <cell r="J187">
            <v>2672.64</v>
          </cell>
        </row>
        <row r="188">
          <cell r="D188">
            <v>2</v>
          </cell>
          <cell r="J188">
            <v>1656.4799999999998</v>
          </cell>
        </row>
        <row r="189">
          <cell r="D189">
            <v>3</v>
          </cell>
          <cell r="J189">
            <v>1827</v>
          </cell>
        </row>
        <row r="190">
          <cell r="D190">
            <v>6</v>
          </cell>
          <cell r="J190">
            <v>3208.5839999999998</v>
          </cell>
        </row>
        <row r="191">
          <cell r="D191">
            <v>5</v>
          </cell>
          <cell r="J191">
            <v>2894.2</v>
          </cell>
        </row>
        <row r="192">
          <cell r="D192">
            <v>1</v>
          </cell>
          <cell r="J192">
            <v>643.79999999999995</v>
          </cell>
        </row>
        <row r="193">
          <cell r="D193">
            <v>1</v>
          </cell>
          <cell r="J193">
            <v>633.3599999999999</v>
          </cell>
        </row>
        <row r="194">
          <cell r="D194">
            <v>1</v>
          </cell>
          <cell r="J194">
            <v>640.31999999999994</v>
          </cell>
        </row>
        <row r="195">
          <cell r="D195">
            <v>2</v>
          </cell>
          <cell r="J195">
            <v>1076.48</v>
          </cell>
        </row>
        <row r="196">
          <cell r="D196">
            <v>3</v>
          </cell>
          <cell r="J196">
            <v>1736.5199999999998</v>
          </cell>
        </row>
        <row r="197">
          <cell r="D197">
            <v>1</v>
          </cell>
          <cell r="J197">
            <v>1251.6400000000001</v>
          </cell>
        </row>
        <row r="198">
          <cell r="D198">
            <v>5</v>
          </cell>
          <cell r="J198">
            <v>2975.3999999999996</v>
          </cell>
        </row>
        <row r="199">
          <cell r="D199">
            <v>1</v>
          </cell>
          <cell r="J199">
            <v>831.71999999999991</v>
          </cell>
        </row>
        <row r="200">
          <cell r="D200">
            <v>2</v>
          </cell>
          <cell r="J200">
            <v>13943.199999999999</v>
          </cell>
        </row>
        <row r="201">
          <cell r="D201">
            <v>2</v>
          </cell>
          <cell r="J201">
            <v>1658.8</v>
          </cell>
        </row>
        <row r="202">
          <cell r="D202">
            <v>3</v>
          </cell>
          <cell r="J202">
            <v>2690.04</v>
          </cell>
        </row>
        <row r="203">
          <cell r="D203">
            <v>3</v>
          </cell>
          <cell r="J203">
            <v>1127.52</v>
          </cell>
        </row>
        <row r="204">
          <cell r="D204">
            <v>3</v>
          </cell>
          <cell r="J204">
            <v>1691.28</v>
          </cell>
        </row>
        <row r="205">
          <cell r="D205">
            <v>2</v>
          </cell>
          <cell r="J205">
            <v>1108.96</v>
          </cell>
        </row>
        <row r="206">
          <cell r="D206">
            <v>1</v>
          </cell>
          <cell r="J206">
            <v>433.84000000000003</v>
          </cell>
        </row>
        <row r="207">
          <cell r="D207">
            <v>1</v>
          </cell>
          <cell r="J207">
            <v>825.92</v>
          </cell>
        </row>
        <row r="208">
          <cell r="D208">
            <v>2</v>
          </cell>
          <cell r="J208">
            <v>2018.3999999999999</v>
          </cell>
        </row>
        <row r="209">
          <cell r="D209">
            <v>3</v>
          </cell>
          <cell r="J209">
            <v>2143.6799999999998</v>
          </cell>
        </row>
        <row r="210">
          <cell r="D210">
            <v>1</v>
          </cell>
          <cell r="J210">
            <v>3025.2799999999997</v>
          </cell>
        </row>
        <row r="211">
          <cell r="D211">
            <v>1</v>
          </cell>
          <cell r="J211">
            <v>1491.76</v>
          </cell>
        </row>
        <row r="212">
          <cell r="D212">
            <v>2</v>
          </cell>
          <cell r="J212">
            <v>1860.6399999999999</v>
          </cell>
        </row>
        <row r="213">
          <cell r="D213">
            <v>2</v>
          </cell>
          <cell r="J213">
            <v>895.52</v>
          </cell>
        </row>
        <row r="214">
          <cell r="D214">
            <v>3</v>
          </cell>
          <cell r="J214">
            <v>1820.04</v>
          </cell>
        </row>
        <row r="215">
          <cell r="D215">
            <v>4</v>
          </cell>
          <cell r="J215">
            <v>9219.6799999999985</v>
          </cell>
        </row>
        <row r="216">
          <cell r="D216">
            <v>2</v>
          </cell>
          <cell r="J216">
            <v>709.92</v>
          </cell>
        </row>
        <row r="217">
          <cell r="D217">
            <v>2</v>
          </cell>
          <cell r="J217">
            <v>1336.32</v>
          </cell>
        </row>
        <row r="218">
          <cell r="D218">
            <v>2</v>
          </cell>
          <cell r="J218">
            <v>2795.6</v>
          </cell>
        </row>
        <row r="219">
          <cell r="D219">
            <v>2</v>
          </cell>
          <cell r="J219">
            <v>1171.5999999999999</v>
          </cell>
        </row>
        <row r="220">
          <cell r="D220">
            <v>5</v>
          </cell>
          <cell r="J220">
            <v>1038.1999999999998</v>
          </cell>
        </row>
        <row r="221">
          <cell r="D221">
            <v>5</v>
          </cell>
          <cell r="J221">
            <v>881.59999999999991</v>
          </cell>
        </row>
        <row r="222">
          <cell r="D222">
            <v>5</v>
          </cell>
          <cell r="J222">
            <v>4976.3999999999996</v>
          </cell>
        </row>
        <row r="223">
          <cell r="D223">
            <v>1</v>
          </cell>
          <cell r="J223">
            <v>641.4799999999999</v>
          </cell>
        </row>
        <row r="224">
          <cell r="D224">
            <v>1</v>
          </cell>
          <cell r="J224">
            <v>440.8</v>
          </cell>
        </row>
        <row r="225">
          <cell r="D225">
            <v>1</v>
          </cell>
          <cell r="J225">
            <v>462.84</v>
          </cell>
        </row>
        <row r="226">
          <cell r="D226">
            <v>1</v>
          </cell>
          <cell r="J226">
            <v>236.64</v>
          </cell>
        </row>
        <row r="227">
          <cell r="D227">
            <v>2</v>
          </cell>
          <cell r="J227">
            <v>2679.6</v>
          </cell>
        </row>
        <row r="228">
          <cell r="D228">
            <v>1</v>
          </cell>
          <cell r="J228">
            <v>887.4</v>
          </cell>
        </row>
        <row r="229">
          <cell r="D229">
            <v>1</v>
          </cell>
          <cell r="J229">
            <v>545.19999999999993</v>
          </cell>
        </row>
        <row r="230">
          <cell r="D230">
            <v>1</v>
          </cell>
          <cell r="J230">
            <v>1277.1599999999999</v>
          </cell>
        </row>
        <row r="231">
          <cell r="D231">
            <v>1</v>
          </cell>
          <cell r="J231">
            <v>2326.96</v>
          </cell>
        </row>
        <row r="232">
          <cell r="D232">
            <v>1</v>
          </cell>
          <cell r="J232">
            <v>33687.56</v>
          </cell>
        </row>
        <row r="233">
          <cell r="D233">
            <v>1</v>
          </cell>
          <cell r="J233">
            <v>1976.6399999999999</v>
          </cell>
        </row>
        <row r="234">
          <cell r="D234">
            <v>1</v>
          </cell>
          <cell r="J234">
            <v>7720.9599999999991</v>
          </cell>
        </row>
        <row r="235">
          <cell r="D235">
            <v>1</v>
          </cell>
          <cell r="J235">
            <v>27547.679999999997</v>
          </cell>
        </row>
        <row r="236">
          <cell r="D236">
            <v>1</v>
          </cell>
          <cell r="J236">
            <v>17096.080000000002</v>
          </cell>
        </row>
        <row r="237">
          <cell r="D237">
            <v>1</v>
          </cell>
          <cell r="J237">
            <v>6240.35</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2">
        <row r="12">
          <cell r="D12">
            <v>0</v>
          </cell>
          <cell r="J12">
            <v>0</v>
          </cell>
        </row>
        <row r="13">
          <cell r="D13">
            <v>10</v>
          </cell>
          <cell r="J13">
            <v>1334</v>
          </cell>
        </row>
        <row r="14">
          <cell r="D14">
            <v>5</v>
          </cell>
          <cell r="J14">
            <v>133.4</v>
          </cell>
        </row>
        <row r="15">
          <cell r="D15">
            <v>0</v>
          </cell>
          <cell r="J15">
            <v>0</v>
          </cell>
        </row>
        <row r="16">
          <cell r="D16">
            <v>10</v>
          </cell>
          <cell r="J16">
            <v>351.71199999999999</v>
          </cell>
        </row>
        <row r="17">
          <cell r="D17">
            <v>36</v>
          </cell>
          <cell r="J17">
            <v>146.16000000000003</v>
          </cell>
        </row>
        <row r="18">
          <cell r="D18">
            <v>10</v>
          </cell>
          <cell r="J18">
            <v>557.96</v>
          </cell>
        </row>
        <row r="19">
          <cell r="D19">
            <v>10</v>
          </cell>
          <cell r="J19">
            <v>223.76400000000001</v>
          </cell>
        </row>
        <row r="20">
          <cell r="D20">
            <v>10</v>
          </cell>
          <cell r="J20">
            <v>156.6</v>
          </cell>
        </row>
        <row r="21">
          <cell r="D21">
            <v>10</v>
          </cell>
          <cell r="J21">
            <v>174</v>
          </cell>
        </row>
        <row r="22">
          <cell r="D22">
            <v>5</v>
          </cell>
          <cell r="J22">
            <v>864.2</v>
          </cell>
        </row>
        <row r="23">
          <cell r="D23">
            <v>4</v>
          </cell>
          <cell r="J23">
            <v>208.8</v>
          </cell>
        </row>
        <row r="24">
          <cell r="D24">
            <v>50</v>
          </cell>
          <cell r="J24">
            <v>556.79999999999995</v>
          </cell>
        </row>
        <row r="25">
          <cell r="D25">
            <v>100</v>
          </cell>
          <cell r="J25">
            <v>763.28</v>
          </cell>
        </row>
        <row r="26">
          <cell r="D26">
            <v>20</v>
          </cell>
          <cell r="J26">
            <v>92.8</v>
          </cell>
        </row>
        <row r="27">
          <cell r="D27">
            <v>4</v>
          </cell>
          <cell r="J27">
            <v>787.72399999999971</v>
          </cell>
        </row>
        <row r="28">
          <cell r="D28">
            <v>10</v>
          </cell>
          <cell r="J28">
            <v>411.8</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4883</v>
          </cell>
        </row>
        <row r="49">
          <cell r="D49">
            <v>0</v>
          </cell>
          <cell r="J49">
            <v>0</v>
          </cell>
        </row>
        <row r="50">
          <cell r="D50">
            <v>0</v>
          </cell>
          <cell r="J50">
            <v>0</v>
          </cell>
        </row>
        <row r="51">
          <cell r="D51">
            <v>0</v>
          </cell>
          <cell r="J51">
            <v>0</v>
          </cell>
        </row>
        <row r="52">
          <cell r="D52">
            <v>0</v>
          </cell>
          <cell r="J52">
            <v>0</v>
          </cell>
        </row>
        <row r="53">
          <cell r="D53">
            <v>0</v>
          </cell>
          <cell r="J53">
            <v>0</v>
          </cell>
        </row>
        <row r="54">
          <cell r="D54">
            <v>0</v>
          </cell>
          <cell r="J54">
            <v>0</v>
          </cell>
        </row>
        <row r="55">
          <cell r="D55">
            <v>2</v>
          </cell>
          <cell r="J55">
            <v>384.42399999999998</v>
          </cell>
        </row>
        <row r="56">
          <cell r="D56">
            <v>2</v>
          </cell>
          <cell r="J56">
            <v>600.88</v>
          </cell>
        </row>
        <row r="57">
          <cell r="D57">
            <v>2</v>
          </cell>
          <cell r="J57">
            <v>438.48</v>
          </cell>
        </row>
        <row r="58">
          <cell r="D58">
            <v>1</v>
          </cell>
          <cell r="J58">
            <v>231.30720000000005</v>
          </cell>
        </row>
        <row r="59">
          <cell r="D59">
            <v>12</v>
          </cell>
          <cell r="J59">
            <v>3227.9087999999997</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0</v>
          </cell>
          <cell r="J73">
            <v>1400</v>
          </cell>
        </row>
        <row r="74">
          <cell r="D74">
            <v>0</v>
          </cell>
          <cell r="J74">
            <v>1400</v>
          </cell>
        </row>
        <row r="75">
          <cell r="D75">
            <v>10</v>
          </cell>
          <cell r="J75">
            <v>1400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31320</v>
          </cell>
        </row>
        <row r="83">
          <cell r="D83">
            <v>0</v>
          </cell>
          <cell r="J83">
            <v>31320</v>
          </cell>
        </row>
        <row r="84">
          <cell r="D84">
            <v>0</v>
          </cell>
          <cell r="J84">
            <v>31320</v>
          </cell>
        </row>
        <row r="85">
          <cell r="D85">
            <v>4</v>
          </cell>
          <cell r="J85">
            <v>31320</v>
          </cell>
        </row>
        <row r="86">
          <cell r="D86">
            <v>0</v>
          </cell>
          <cell r="J86">
            <v>0</v>
          </cell>
        </row>
        <row r="87">
          <cell r="D87">
            <v>0</v>
          </cell>
          <cell r="J87">
            <v>59999.999999999993</v>
          </cell>
        </row>
        <row r="88">
          <cell r="D88">
            <v>0</v>
          </cell>
          <cell r="J88">
            <v>59999.999999999993</v>
          </cell>
        </row>
        <row r="89">
          <cell r="D89">
            <v>0</v>
          </cell>
          <cell r="J89">
            <v>59999.999999999993</v>
          </cell>
        </row>
        <row r="90">
          <cell r="D90">
            <v>2498.75</v>
          </cell>
          <cell r="J90">
            <v>59999.999999999993</v>
          </cell>
        </row>
        <row r="91">
          <cell r="D91">
            <v>0</v>
          </cell>
          <cell r="J91">
            <v>18270</v>
          </cell>
        </row>
        <row r="92">
          <cell r="D92">
            <v>0</v>
          </cell>
          <cell r="J92">
            <v>18270</v>
          </cell>
        </row>
        <row r="93">
          <cell r="D93">
            <v>0</v>
          </cell>
          <cell r="J93">
            <v>18270</v>
          </cell>
        </row>
        <row r="94">
          <cell r="D94">
            <v>0</v>
          </cell>
          <cell r="J94">
            <v>0</v>
          </cell>
        </row>
        <row r="95">
          <cell r="D95">
            <v>15</v>
          </cell>
          <cell r="J95">
            <v>13050</v>
          </cell>
        </row>
        <row r="96">
          <cell r="D96">
            <v>10</v>
          </cell>
          <cell r="J96">
            <v>5220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32104</v>
          </cell>
        </row>
        <row r="105">
          <cell r="D105">
            <v>0</v>
          </cell>
          <cell r="J105">
            <v>32104</v>
          </cell>
        </row>
        <row r="106">
          <cell r="D106">
            <v>0</v>
          </cell>
        </row>
        <row r="107">
          <cell r="D107">
            <v>1</v>
          </cell>
          <cell r="J107">
            <v>1073.8004000000001</v>
          </cell>
        </row>
        <row r="108">
          <cell r="D108">
            <v>0</v>
          </cell>
          <cell r="J108">
            <v>0</v>
          </cell>
        </row>
        <row r="109">
          <cell r="D109">
            <v>1</v>
          </cell>
          <cell r="J109">
            <v>986.19959999999992</v>
          </cell>
        </row>
        <row r="110">
          <cell r="D110">
            <v>1</v>
          </cell>
          <cell r="J110">
            <v>2262</v>
          </cell>
        </row>
        <row r="111">
          <cell r="D111">
            <v>100</v>
          </cell>
          <cell r="J111">
            <v>5162</v>
          </cell>
        </row>
        <row r="112">
          <cell r="D112">
            <v>100</v>
          </cell>
          <cell r="J112">
            <v>12760</v>
          </cell>
        </row>
        <row r="113">
          <cell r="D113">
            <v>100</v>
          </cell>
          <cell r="J113">
            <v>9860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0</v>
          </cell>
          <cell r="J119">
            <v>0</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3200</v>
          </cell>
        </row>
        <row r="130">
          <cell r="D130">
            <v>0</v>
          </cell>
          <cell r="J130">
            <v>3200</v>
          </cell>
        </row>
        <row r="131">
          <cell r="D131">
            <v>0</v>
          </cell>
          <cell r="J131">
            <v>3200</v>
          </cell>
        </row>
        <row r="132">
          <cell r="D132">
            <v>2</v>
          </cell>
          <cell r="J132">
            <v>3200</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0</v>
          </cell>
          <cell r="J159">
            <v>0</v>
          </cell>
        </row>
        <row r="160">
          <cell r="D160">
            <v>1</v>
          </cell>
          <cell r="J160">
            <v>732653</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3">
        <row r="12">
          <cell r="D12">
            <v>25</v>
          </cell>
          <cell r="J12">
            <v>1110.1200000000001</v>
          </cell>
        </row>
        <row r="13">
          <cell r="D13">
            <v>5</v>
          </cell>
          <cell r="J13">
            <v>667</v>
          </cell>
        </row>
        <row r="14">
          <cell r="D14">
            <v>10</v>
          </cell>
          <cell r="J14">
            <v>266.8</v>
          </cell>
        </row>
        <row r="15">
          <cell r="D15">
            <v>6</v>
          </cell>
          <cell r="J15">
            <v>209.07999999999973</v>
          </cell>
        </row>
        <row r="16">
          <cell r="D16">
            <v>0</v>
          </cell>
          <cell r="J16">
            <v>0</v>
          </cell>
        </row>
        <row r="17">
          <cell r="D17">
            <v>0</v>
          </cell>
          <cell r="J17">
            <v>0</v>
          </cell>
        </row>
        <row r="18">
          <cell r="D18">
            <v>0</v>
          </cell>
          <cell r="J18">
            <v>0</v>
          </cell>
        </row>
        <row r="19">
          <cell r="D19">
            <v>0</v>
          </cell>
          <cell r="J19">
            <v>0</v>
          </cell>
        </row>
        <row r="20">
          <cell r="D20">
            <v>0</v>
          </cell>
          <cell r="J20">
            <v>0</v>
          </cell>
        </row>
        <row r="21">
          <cell r="D21">
            <v>0</v>
          </cell>
          <cell r="J21">
            <v>0</v>
          </cell>
        </row>
        <row r="22">
          <cell r="D22">
            <v>0</v>
          </cell>
          <cell r="J22">
            <v>0</v>
          </cell>
        </row>
        <row r="23">
          <cell r="D23">
            <v>0</v>
          </cell>
          <cell r="J23">
            <v>0</v>
          </cell>
        </row>
        <row r="24">
          <cell r="D24">
            <v>0</v>
          </cell>
          <cell r="J24">
            <v>0</v>
          </cell>
        </row>
        <row r="25">
          <cell r="D25">
            <v>0</v>
          </cell>
          <cell r="J25">
            <v>0</v>
          </cell>
        </row>
        <row r="26">
          <cell r="D26">
            <v>0</v>
          </cell>
          <cell r="J26">
            <v>0</v>
          </cell>
        </row>
        <row r="27">
          <cell r="D27">
            <v>0</v>
          </cell>
          <cell r="J27">
            <v>0</v>
          </cell>
        </row>
        <row r="28">
          <cell r="D28">
            <v>0</v>
          </cell>
          <cell r="J28">
            <v>0</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14864</v>
          </cell>
        </row>
        <row r="49">
          <cell r="D49">
            <v>30</v>
          </cell>
          <cell r="J49">
            <v>3411.7920000000004</v>
          </cell>
        </row>
        <row r="50">
          <cell r="D50">
            <v>15</v>
          </cell>
          <cell r="J50">
            <v>1081.4099999999999</v>
          </cell>
        </row>
        <row r="51">
          <cell r="D51">
            <v>10</v>
          </cell>
          <cell r="J51">
            <v>1150.0239999999999</v>
          </cell>
        </row>
        <row r="52">
          <cell r="D52">
            <v>20</v>
          </cell>
          <cell r="J52">
            <v>3779.9760000000006</v>
          </cell>
        </row>
        <row r="53">
          <cell r="D53">
            <v>7</v>
          </cell>
          <cell r="J53">
            <v>2192.4</v>
          </cell>
        </row>
        <row r="54">
          <cell r="D54">
            <v>8</v>
          </cell>
          <cell r="J54">
            <v>3248.3980000000001</v>
          </cell>
        </row>
        <row r="55">
          <cell r="D55">
            <v>0</v>
          </cell>
          <cell r="J55">
            <v>0</v>
          </cell>
        </row>
        <row r="56">
          <cell r="D56">
            <v>0</v>
          </cell>
          <cell r="J56">
            <v>0</v>
          </cell>
        </row>
        <row r="57">
          <cell r="D57">
            <v>0</v>
          </cell>
          <cell r="J57">
            <v>0</v>
          </cell>
        </row>
        <row r="58">
          <cell r="D58">
            <v>0</v>
          </cell>
          <cell r="J58">
            <v>0</v>
          </cell>
        </row>
        <row r="59">
          <cell r="D59">
            <v>0</v>
          </cell>
          <cell r="J59">
            <v>0</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0</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0</v>
          </cell>
        </row>
        <row r="88">
          <cell r="D88">
            <v>0</v>
          </cell>
          <cell r="J88">
            <v>0</v>
          </cell>
        </row>
        <row r="89">
          <cell r="D89">
            <v>0</v>
          </cell>
          <cell r="J89">
            <v>0</v>
          </cell>
        </row>
        <row r="90">
          <cell r="D90">
            <v>0</v>
          </cell>
          <cell r="J90">
            <v>0</v>
          </cell>
        </row>
        <row r="91">
          <cell r="D91">
            <v>0</v>
          </cell>
          <cell r="J91">
            <v>8700</v>
          </cell>
        </row>
        <row r="92">
          <cell r="D92">
            <v>0</v>
          </cell>
          <cell r="J92">
            <v>8700</v>
          </cell>
        </row>
        <row r="93">
          <cell r="D93">
            <v>0</v>
          </cell>
          <cell r="J93">
            <v>8700</v>
          </cell>
        </row>
        <row r="94">
          <cell r="D94">
            <v>0</v>
          </cell>
          <cell r="J94">
            <v>0</v>
          </cell>
        </row>
        <row r="95">
          <cell r="D95">
            <v>10</v>
          </cell>
          <cell r="J95">
            <v>8700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970</v>
          </cell>
        </row>
        <row r="105">
          <cell r="D105">
            <v>0</v>
          </cell>
          <cell r="J105">
            <v>970</v>
          </cell>
        </row>
        <row r="106">
          <cell r="D106">
            <v>0</v>
          </cell>
        </row>
        <row r="107">
          <cell r="D107">
            <v>1</v>
          </cell>
          <cell r="J107">
            <v>446.6</v>
          </cell>
        </row>
        <row r="108">
          <cell r="D108">
            <v>1</v>
          </cell>
          <cell r="J108">
            <v>523.4</v>
          </cell>
        </row>
        <row r="109">
          <cell r="D109">
            <v>0</v>
          </cell>
          <cell r="J109">
            <v>0</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0</v>
          </cell>
          <cell r="J119">
            <v>0</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3213</v>
          </cell>
        </row>
        <row r="130">
          <cell r="D130">
            <v>0</v>
          </cell>
          <cell r="J130">
            <v>3213</v>
          </cell>
        </row>
        <row r="131">
          <cell r="D131">
            <v>0</v>
          </cell>
          <cell r="J131">
            <v>3213</v>
          </cell>
        </row>
        <row r="132">
          <cell r="D132">
            <v>2</v>
          </cell>
          <cell r="J132">
            <v>3213</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18000</v>
          </cell>
          <cell r="J159">
            <v>5416020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4">
        <row r="12">
          <cell r="D12">
            <v>0</v>
          </cell>
          <cell r="J12">
            <v>0</v>
          </cell>
        </row>
        <row r="13">
          <cell r="D13">
            <v>2</v>
          </cell>
          <cell r="J13">
            <v>266.8</v>
          </cell>
        </row>
        <row r="14">
          <cell r="D14">
            <v>8</v>
          </cell>
          <cell r="J14">
            <v>213.44</v>
          </cell>
        </row>
        <row r="15">
          <cell r="D15">
            <v>4</v>
          </cell>
          <cell r="J15">
            <v>139.19999999999999</v>
          </cell>
        </row>
        <row r="16">
          <cell r="D16">
            <v>0</v>
          </cell>
          <cell r="J16">
            <v>0</v>
          </cell>
        </row>
        <row r="17">
          <cell r="D17">
            <v>72</v>
          </cell>
          <cell r="J17">
            <v>292.32000000000005</v>
          </cell>
        </row>
        <row r="18">
          <cell r="D18">
            <v>10</v>
          </cell>
          <cell r="J18">
            <v>557.96</v>
          </cell>
        </row>
        <row r="19">
          <cell r="D19">
            <v>0</v>
          </cell>
          <cell r="J19">
            <v>0</v>
          </cell>
        </row>
        <row r="20">
          <cell r="D20">
            <v>2</v>
          </cell>
          <cell r="J20">
            <v>31.32</v>
          </cell>
        </row>
        <row r="21">
          <cell r="D21">
            <v>8</v>
          </cell>
          <cell r="J21">
            <v>139.19999999999999</v>
          </cell>
        </row>
        <row r="22">
          <cell r="D22">
            <v>0</v>
          </cell>
          <cell r="J22">
            <v>0</v>
          </cell>
        </row>
        <row r="23">
          <cell r="D23">
            <v>0</v>
          </cell>
          <cell r="J23">
            <v>0</v>
          </cell>
        </row>
        <row r="24">
          <cell r="D24">
            <v>20</v>
          </cell>
          <cell r="J24">
            <v>222.71999999999997</v>
          </cell>
        </row>
        <row r="25">
          <cell r="D25">
            <v>0</v>
          </cell>
          <cell r="J25">
            <v>0</v>
          </cell>
        </row>
        <row r="26">
          <cell r="D26">
            <v>30</v>
          </cell>
          <cell r="J26">
            <v>139.19999999999999</v>
          </cell>
        </row>
        <row r="27">
          <cell r="D27">
            <v>3</v>
          </cell>
          <cell r="J27">
            <v>590.20799999999997</v>
          </cell>
        </row>
        <row r="28">
          <cell r="D28">
            <v>5</v>
          </cell>
          <cell r="J28">
            <v>205.9</v>
          </cell>
        </row>
        <row r="29">
          <cell r="D29">
            <v>5</v>
          </cell>
          <cell r="J29">
            <v>165.3</v>
          </cell>
        </row>
        <row r="30">
          <cell r="D30">
            <v>5</v>
          </cell>
          <cell r="J30">
            <v>110.19999999999999</v>
          </cell>
        </row>
        <row r="31">
          <cell r="D31">
            <v>5</v>
          </cell>
          <cell r="J31">
            <v>176.9</v>
          </cell>
        </row>
        <row r="32">
          <cell r="D32">
            <v>3</v>
          </cell>
          <cell r="J32">
            <v>42.003600000000006</v>
          </cell>
        </row>
        <row r="33">
          <cell r="D33">
            <v>5</v>
          </cell>
          <cell r="J33">
            <v>69.599999999999994</v>
          </cell>
        </row>
        <row r="34">
          <cell r="D34">
            <v>25</v>
          </cell>
          <cell r="J34">
            <v>34.799999999999997</v>
          </cell>
        </row>
        <row r="35">
          <cell r="D35">
            <v>2</v>
          </cell>
          <cell r="J35">
            <v>29</v>
          </cell>
        </row>
        <row r="36">
          <cell r="D36">
            <v>1</v>
          </cell>
          <cell r="J36">
            <v>139.19999999999999</v>
          </cell>
        </row>
        <row r="37">
          <cell r="D37">
            <v>5</v>
          </cell>
          <cell r="J37">
            <v>74.935999999999993</v>
          </cell>
        </row>
        <row r="38">
          <cell r="D38">
            <v>4</v>
          </cell>
          <cell r="J38">
            <v>1387.3600000000001</v>
          </cell>
        </row>
        <row r="39">
          <cell r="D39">
            <v>12</v>
          </cell>
          <cell r="J39">
            <v>327.81600000000003</v>
          </cell>
        </row>
        <row r="40">
          <cell r="D40">
            <v>5</v>
          </cell>
          <cell r="J40">
            <v>110.19999999999999</v>
          </cell>
        </row>
        <row r="41">
          <cell r="D41">
            <v>3</v>
          </cell>
          <cell r="J41">
            <v>520.26</v>
          </cell>
        </row>
        <row r="42">
          <cell r="D42">
            <v>2</v>
          </cell>
          <cell r="J42">
            <v>200.77280000000002</v>
          </cell>
        </row>
        <row r="43">
          <cell r="D43">
            <v>1</v>
          </cell>
          <cell r="J43">
            <v>178.7971</v>
          </cell>
        </row>
        <row r="44">
          <cell r="D44">
            <v>2</v>
          </cell>
          <cell r="J44">
            <v>111.59</v>
          </cell>
        </row>
        <row r="45">
          <cell r="D45">
            <v>1</v>
          </cell>
          <cell r="J45">
            <v>55.796500000000002</v>
          </cell>
        </row>
        <row r="46">
          <cell r="D46">
            <v>1</v>
          </cell>
          <cell r="J46">
            <v>139.19999999999999</v>
          </cell>
        </row>
        <row r="47">
          <cell r="D47">
            <v>0</v>
          </cell>
          <cell r="J47">
            <v>0</v>
          </cell>
        </row>
        <row r="48">
          <cell r="D48">
            <v>251</v>
          </cell>
          <cell r="J48">
            <v>63707.000000000007</v>
          </cell>
        </row>
        <row r="49">
          <cell r="D49">
            <v>400</v>
          </cell>
          <cell r="J49">
            <v>45490.560000000005</v>
          </cell>
        </row>
        <row r="50">
          <cell r="D50">
            <v>10</v>
          </cell>
          <cell r="J50">
            <v>720.93999999999994</v>
          </cell>
        </row>
        <row r="51">
          <cell r="D51">
            <v>20</v>
          </cell>
          <cell r="J51">
            <v>2300.0479999999998</v>
          </cell>
        </row>
        <row r="52">
          <cell r="D52">
            <v>30</v>
          </cell>
          <cell r="J52">
            <v>5669.9640000000009</v>
          </cell>
        </row>
        <row r="53">
          <cell r="D53">
            <v>3</v>
          </cell>
          <cell r="J53">
            <v>939.59999999999991</v>
          </cell>
        </row>
        <row r="54">
          <cell r="D54">
            <v>0</v>
          </cell>
          <cell r="J54">
            <v>0</v>
          </cell>
        </row>
        <row r="55">
          <cell r="D55">
            <v>6</v>
          </cell>
          <cell r="J55">
            <v>1153.2719999999999</v>
          </cell>
        </row>
        <row r="56">
          <cell r="D56">
            <v>2</v>
          </cell>
          <cell r="J56">
            <v>600.88</v>
          </cell>
        </row>
        <row r="57">
          <cell r="D57">
            <v>0</v>
          </cell>
          <cell r="J57">
            <v>0</v>
          </cell>
        </row>
        <row r="58">
          <cell r="D58">
            <v>0</v>
          </cell>
          <cell r="J58">
            <v>0</v>
          </cell>
        </row>
        <row r="59">
          <cell r="D59">
            <v>0</v>
          </cell>
          <cell r="J59">
            <v>0</v>
          </cell>
        </row>
        <row r="60">
          <cell r="D60">
            <v>60</v>
          </cell>
          <cell r="J60">
            <v>2426.9519999999998</v>
          </cell>
        </row>
        <row r="61">
          <cell r="D61">
            <v>4</v>
          </cell>
          <cell r="J61">
            <v>78.415999999999997</v>
          </cell>
        </row>
        <row r="62">
          <cell r="D62">
            <v>1</v>
          </cell>
          <cell r="J62">
            <v>684.4</v>
          </cell>
        </row>
        <row r="63">
          <cell r="D63">
            <v>4</v>
          </cell>
          <cell r="J63">
            <v>162.4</v>
          </cell>
        </row>
        <row r="64">
          <cell r="D64">
            <v>15</v>
          </cell>
          <cell r="J64">
            <v>328.86</v>
          </cell>
        </row>
        <row r="65">
          <cell r="D65">
            <v>15</v>
          </cell>
          <cell r="J65">
            <v>433.08600000000001</v>
          </cell>
        </row>
        <row r="66">
          <cell r="D66">
            <v>2</v>
          </cell>
          <cell r="J66">
            <v>537.98479999999995</v>
          </cell>
        </row>
        <row r="67">
          <cell r="D67">
            <v>2</v>
          </cell>
          <cell r="J67">
            <v>148.73519999999999</v>
          </cell>
        </row>
        <row r="68">
          <cell r="D68">
            <v>1</v>
          </cell>
          <cell r="J68">
            <v>266.8</v>
          </cell>
        </row>
        <row r="69">
          <cell r="D69">
            <v>1</v>
          </cell>
          <cell r="J69">
            <v>349.01799999999997</v>
          </cell>
        </row>
        <row r="70">
          <cell r="D70">
            <v>5</v>
          </cell>
          <cell r="J70">
            <v>458.2</v>
          </cell>
        </row>
        <row r="71">
          <cell r="D71">
            <v>5</v>
          </cell>
          <cell r="J71">
            <v>550.76800000000003</v>
          </cell>
        </row>
        <row r="72">
          <cell r="D72">
            <v>5</v>
          </cell>
          <cell r="J72">
            <v>406.11599999999999</v>
          </cell>
        </row>
        <row r="73">
          <cell r="D73">
            <v>591</v>
          </cell>
          <cell r="J73">
            <v>4200</v>
          </cell>
        </row>
        <row r="74">
          <cell r="D74">
            <v>0</v>
          </cell>
          <cell r="J74">
            <v>4200</v>
          </cell>
        </row>
        <row r="75">
          <cell r="D75">
            <v>30</v>
          </cell>
          <cell r="J75">
            <v>4200</v>
          </cell>
        </row>
        <row r="76">
          <cell r="D76">
            <v>0</v>
          </cell>
          <cell r="J76">
            <v>3958</v>
          </cell>
        </row>
        <row r="77">
          <cell r="D77">
            <v>0</v>
          </cell>
          <cell r="J77">
            <v>3958</v>
          </cell>
        </row>
        <row r="78">
          <cell r="D78">
            <v>2</v>
          </cell>
          <cell r="J78">
            <v>696</v>
          </cell>
        </row>
        <row r="79">
          <cell r="D79">
            <v>4</v>
          </cell>
          <cell r="J79">
            <v>800.4</v>
          </cell>
        </row>
        <row r="80">
          <cell r="D80">
            <v>2</v>
          </cell>
          <cell r="J80">
            <v>1501.04</v>
          </cell>
        </row>
        <row r="81">
          <cell r="D81">
            <v>4</v>
          </cell>
          <cell r="J81">
            <v>960.56</v>
          </cell>
        </row>
        <row r="82">
          <cell r="D82">
            <v>0</v>
          </cell>
          <cell r="J82">
            <v>60030</v>
          </cell>
        </row>
        <row r="83">
          <cell r="D83">
            <v>0</v>
          </cell>
          <cell r="J83">
            <v>60030</v>
          </cell>
        </row>
        <row r="84">
          <cell r="D84">
            <v>0</v>
          </cell>
          <cell r="J84">
            <v>60030</v>
          </cell>
        </row>
        <row r="85">
          <cell r="D85">
            <v>6</v>
          </cell>
          <cell r="J85">
            <v>46980</v>
          </cell>
        </row>
        <row r="86">
          <cell r="D86">
            <v>25</v>
          </cell>
          <cell r="J86">
            <v>13050</v>
          </cell>
        </row>
        <row r="87">
          <cell r="D87">
            <v>0</v>
          </cell>
          <cell r="J87">
            <v>100000</v>
          </cell>
        </row>
        <row r="88">
          <cell r="D88">
            <v>0</v>
          </cell>
          <cell r="J88">
            <v>100000</v>
          </cell>
        </row>
        <row r="89">
          <cell r="D89">
            <v>0</v>
          </cell>
          <cell r="J89">
            <v>100000</v>
          </cell>
        </row>
        <row r="90">
          <cell r="D90">
            <v>4164.9312786339024</v>
          </cell>
          <cell r="J90">
            <v>100000</v>
          </cell>
        </row>
        <row r="91">
          <cell r="D91">
            <v>0</v>
          </cell>
          <cell r="J91">
            <v>132066</v>
          </cell>
        </row>
        <row r="92">
          <cell r="D92">
            <v>0</v>
          </cell>
          <cell r="J92">
            <v>132066</v>
          </cell>
        </row>
        <row r="93">
          <cell r="D93">
            <v>0</v>
          </cell>
          <cell r="J93">
            <v>132066</v>
          </cell>
        </row>
        <row r="94">
          <cell r="D94">
            <v>30</v>
          </cell>
          <cell r="J94">
            <v>8178.0000000000009</v>
          </cell>
        </row>
        <row r="95">
          <cell r="D95">
            <v>30</v>
          </cell>
          <cell r="J95">
            <v>26100</v>
          </cell>
        </row>
        <row r="96">
          <cell r="D96">
            <v>50</v>
          </cell>
          <cell r="J96">
            <v>26100</v>
          </cell>
        </row>
        <row r="97">
          <cell r="D97">
            <v>60</v>
          </cell>
          <cell r="J97">
            <v>12528</v>
          </cell>
        </row>
        <row r="98">
          <cell r="D98">
            <v>600</v>
          </cell>
          <cell r="J98">
            <v>59160</v>
          </cell>
        </row>
        <row r="99">
          <cell r="D99">
            <v>0</v>
          </cell>
        </row>
        <row r="100">
          <cell r="D100">
            <v>0</v>
          </cell>
        </row>
        <row r="101">
          <cell r="D101">
            <v>0</v>
          </cell>
        </row>
        <row r="102">
          <cell r="D102">
            <v>0</v>
          </cell>
        </row>
        <row r="103">
          <cell r="D103">
            <v>10</v>
          </cell>
          <cell r="J103">
            <v>24000</v>
          </cell>
        </row>
        <row r="104">
          <cell r="D104">
            <v>0</v>
          </cell>
          <cell r="J104">
            <v>24940</v>
          </cell>
        </row>
        <row r="105">
          <cell r="D105">
            <v>0</v>
          </cell>
          <cell r="J105">
            <v>24940</v>
          </cell>
        </row>
        <row r="106">
          <cell r="D106">
            <v>0</v>
          </cell>
        </row>
        <row r="107">
          <cell r="D107">
            <v>0</v>
          </cell>
          <cell r="J107">
            <v>0</v>
          </cell>
        </row>
        <row r="108">
          <cell r="D108">
            <v>0</v>
          </cell>
          <cell r="J108">
            <v>0</v>
          </cell>
        </row>
        <row r="109">
          <cell r="D109">
            <v>0</v>
          </cell>
          <cell r="J109">
            <v>0</v>
          </cell>
        </row>
        <row r="110">
          <cell r="D110">
            <v>1</v>
          </cell>
          <cell r="J110">
            <v>3364</v>
          </cell>
        </row>
        <row r="111">
          <cell r="D111">
            <v>0</v>
          </cell>
          <cell r="J111">
            <v>0</v>
          </cell>
        </row>
        <row r="112">
          <cell r="D112">
            <v>0</v>
          </cell>
          <cell r="J112">
            <v>0</v>
          </cell>
        </row>
        <row r="113">
          <cell r="D113">
            <v>0</v>
          </cell>
          <cell r="J113">
            <v>0</v>
          </cell>
        </row>
        <row r="114">
          <cell r="D114">
            <v>1</v>
          </cell>
          <cell r="J114">
            <v>3625</v>
          </cell>
        </row>
        <row r="115">
          <cell r="D115">
            <v>1</v>
          </cell>
          <cell r="J115">
            <v>2041.6</v>
          </cell>
        </row>
        <row r="116">
          <cell r="D116">
            <v>1</v>
          </cell>
          <cell r="J116">
            <v>2407</v>
          </cell>
        </row>
        <row r="117">
          <cell r="D117">
            <v>2</v>
          </cell>
          <cell r="J117">
            <v>696</v>
          </cell>
        </row>
        <row r="118">
          <cell r="D118">
            <v>44</v>
          </cell>
          <cell r="J118">
            <v>9442.4</v>
          </cell>
        </row>
        <row r="119">
          <cell r="D119">
            <v>1</v>
          </cell>
          <cell r="J119">
            <v>3364</v>
          </cell>
        </row>
        <row r="120">
          <cell r="D120">
            <v>0</v>
          </cell>
          <cell r="J120">
            <v>0</v>
          </cell>
        </row>
        <row r="121">
          <cell r="D121">
            <v>0</v>
          </cell>
          <cell r="J121">
            <v>64366</v>
          </cell>
        </row>
        <row r="122">
          <cell r="D122">
            <v>0</v>
          </cell>
          <cell r="J122">
            <v>47662</v>
          </cell>
        </row>
        <row r="123">
          <cell r="D123">
            <v>0</v>
          </cell>
          <cell r="J123">
            <v>47662</v>
          </cell>
        </row>
        <row r="124">
          <cell r="D124">
            <v>2</v>
          </cell>
          <cell r="J124">
            <v>27246</v>
          </cell>
        </row>
        <row r="125">
          <cell r="D125">
            <v>4</v>
          </cell>
          <cell r="J125">
            <v>20416</v>
          </cell>
        </row>
        <row r="126">
          <cell r="D126">
            <v>0</v>
          </cell>
          <cell r="J126">
            <v>16704</v>
          </cell>
        </row>
        <row r="127">
          <cell r="D127">
            <v>0</v>
          </cell>
          <cell r="J127">
            <v>16704</v>
          </cell>
        </row>
        <row r="128">
          <cell r="D128">
            <v>11</v>
          </cell>
          <cell r="J128">
            <v>16704</v>
          </cell>
        </row>
        <row r="129">
          <cell r="D129">
            <v>0</v>
          </cell>
          <cell r="J129">
            <v>40864</v>
          </cell>
        </row>
        <row r="130">
          <cell r="D130">
            <v>0</v>
          </cell>
          <cell r="J130">
            <v>40864</v>
          </cell>
        </row>
        <row r="131">
          <cell r="D131">
            <v>0</v>
          </cell>
          <cell r="J131">
            <v>40864</v>
          </cell>
        </row>
        <row r="132">
          <cell r="D132">
            <v>5</v>
          </cell>
          <cell r="J132">
            <v>8000</v>
          </cell>
        </row>
        <row r="133">
          <cell r="D133">
            <v>3</v>
          </cell>
          <cell r="J133">
            <v>15000</v>
          </cell>
        </row>
        <row r="134">
          <cell r="D134">
            <v>2</v>
          </cell>
          <cell r="J134">
            <v>17864</v>
          </cell>
        </row>
        <row r="135">
          <cell r="D135">
            <v>0</v>
          </cell>
        </row>
        <row r="136">
          <cell r="D136">
            <v>0</v>
          </cell>
        </row>
        <row r="137">
          <cell r="D137">
            <v>0</v>
          </cell>
        </row>
        <row r="138">
          <cell r="D138">
            <v>6</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323000</v>
          </cell>
          <cell r="J158">
            <v>121580430.00000001</v>
          </cell>
        </row>
        <row r="159">
          <cell r="D159">
            <v>0</v>
          </cell>
          <cell r="J159">
            <v>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5">
        <row r="12">
          <cell r="D12">
            <v>0</v>
          </cell>
          <cell r="J12">
            <v>0</v>
          </cell>
        </row>
        <row r="13">
          <cell r="D13">
            <v>0</v>
          </cell>
          <cell r="J13">
            <v>0</v>
          </cell>
        </row>
        <row r="14">
          <cell r="D14">
            <v>0</v>
          </cell>
          <cell r="J14">
            <v>0</v>
          </cell>
        </row>
        <row r="15">
          <cell r="D15">
            <v>0</v>
          </cell>
          <cell r="J15">
            <v>0</v>
          </cell>
        </row>
        <row r="16">
          <cell r="D16">
            <v>0</v>
          </cell>
          <cell r="J16">
            <v>0</v>
          </cell>
        </row>
        <row r="17">
          <cell r="D17">
            <v>50</v>
          </cell>
          <cell r="J17">
            <v>203.00000000000003</v>
          </cell>
        </row>
        <row r="18">
          <cell r="D18">
            <v>12</v>
          </cell>
          <cell r="J18">
            <v>673.03199999999993</v>
          </cell>
        </row>
        <row r="19">
          <cell r="D19">
            <v>0</v>
          </cell>
          <cell r="J19">
            <v>0</v>
          </cell>
        </row>
        <row r="20">
          <cell r="D20">
            <v>0</v>
          </cell>
          <cell r="J20">
            <v>0</v>
          </cell>
        </row>
        <row r="21">
          <cell r="D21">
            <v>0</v>
          </cell>
          <cell r="J21">
            <v>0</v>
          </cell>
        </row>
        <row r="22">
          <cell r="D22">
            <v>0</v>
          </cell>
          <cell r="J22">
            <v>0</v>
          </cell>
        </row>
        <row r="23">
          <cell r="D23">
            <v>0</v>
          </cell>
          <cell r="J23">
            <v>0</v>
          </cell>
        </row>
        <row r="24">
          <cell r="D24">
            <v>0</v>
          </cell>
          <cell r="J24">
            <v>0</v>
          </cell>
        </row>
        <row r="25">
          <cell r="D25">
            <v>0</v>
          </cell>
          <cell r="J25">
            <v>0</v>
          </cell>
        </row>
        <row r="26">
          <cell r="D26">
            <v>0</v>
          </cell>
          <cell r="J26">
            <v>0</v>
          </cell>
        </row>
        <row r="27">
          <cell r="D27">
            <v>0</v>
          </cell>
          <cell r="J27">
            <v>0</v>
          </cell>
        </row>
        <row r="28">
          <cell r="D28">
            <v>5</v>
          </cell>
          <cell r="J28">
            <v>205.9279999999998</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17</v>
          </cell>
          <cell r="J42">
            <v>1715.64</v>
          </cell>
        </row>
        <row r="43">
          <cell r="D43">
            <v>0</v>
          </cell>
          <cell r="J43">
            <v>0</v>
          </cell>
        </row>
        <row r="44">
          <cell r="D44">
            <v>0</v>
          </cell>
          <cell r="J44">
            <v>0</v>
          </cell>
        </row>
        <row r="45">
          <cell r="D45">
            <v>0</v>
          </cell>
          <cell r="J45">
            <v>0</v>
          </cell>
        </row>
        <row r="46">
          <cell r="D46">
            <v>0</v>
          </cell>
          <cell r="J46">
            <v>0</v>
          </cell>
        </row>
        <row r="47">
          <cell r="D47">
            <v>15</v>
          </cell>
          <cell r="J47">
            <v>164.4</v>
          </cell>
        </row>
        <row r="48">
          <cell r="D48">
            <v>84</v>
          </cell>
          <cell r="J48">
            <v>7352</v>
          </cell>
        </row>
        <row r="49">
          <cell r="D49">
            <v>50</v>
          </cell>
          <cell r="J49">
            <v>5755.92</v>
          </cell>
        </row>
        <row r="50">
          <cell r="D50">
            <v>5</v>
          </cell>
          <cell r="J50">
            <v>362.5</v>
          </cell>
        </row>
        <row r="51">
          <cell r="D51">
            <v>0</v>
          </cell>
          <cell r="J51">
            <v>0</v>
          </cell>
        </row>
        <row r="52">
          <cell r="D52">
            <v>0</v>
          </cell>
          <cell r="J52">
            <v>0</v>
          </cell>
        </row>
        <row r="53">
          <cell r="D53">
            <v>2</v>
          </cell>
          <cell r="J53">
            <v>626.84199999999998</v>
          </cell>
        </row>
        <row r="54">
          <cell r="D54">
            <v>0</v>
          </cell>
          <cell r="J54">
            <v>0</v>
          </cell>
        </row>
        <row r="55">
          <cell r="D55">
            <v>0</v>
          </cell>
          <cell r="J55">
            <v>0</v>
          </cell>
        </row>
        <row r="56">
          <cell r="D56">
            <v>0</v>
          </cell>
          <cell r="J56">
            <v>0</v>
          </cell>
        </row>
        <row r="57">
          <cell r="D57">
            <v>0</v>
          </cell>
          <cell r="J57">
            <v>0</v>
          </cell>
        </row>
        <row r="58">
          <cell r="D58">
            <v>0</v>
          </cell>
          <cell r="J58">
            <v>0</v>
          </cell>
        </row>
        <row r="59">
          <cell r="D59">
            <v>0</v>
          </cell>
          <cell r="J59">
            <v>0</v>
          </cell>
        </row>
        <row r="60">
          <cell r="D60">
            <v>15</v>
          </cell>
          <cell r="J60">
            <v>606.73799999999994</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72</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0</v>
          </cell>
        </row>
        <row r="88">
          <cell r="D88">
            <v>0</v>
          </cell>
          <cell r="J88">
            <v>0</v>
          </cell>
        </row>
        <row r="89">
          <cell r="D89">
            <v>0</v>
          </cell>
          <cell r="J89">
            <v>0</v>
          </cell>
        </row>
        <row r="90">
          <cell r="D90">
            <v>0</v>
          </cell>
          <cell r="J90">
            <v>0</v>
          </cell>
        </row>
        <row r="91">
          <cell r="D91">
            <v>0</v>
          </cell>
          <cell r="J91">
            <v>17139</v>
          </cell>
        </row>
        <row r="92">
          <cell r="D92">
            <v>0</v>
          </cell>
          <cell r="J92">
            <v>17139</v>
          </cell>
        </row>
        <row r="93">
          <cell r="D93">
            <v>0</v>
          </cell>
          <cell r="J93">
            <v>17139</v>
          </cell>
        </row>
        <row r="94">
          <cell r="D94">
            <v>15</v>
          </cell>
          <cell r="J94">
            <v>4089.0000000000005</v>
          </cell>
        </row>
        <row r="95">
          <cell r="D95">
            <v>15</v>
          </cell>
          <cell r="J95">
            <v>13050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4334</v>
          </cell>
        </row>
        <row r="105">
          <cell r="D105">
            <v>0</v>
          </cell>
          <cell r="J105">
            <v>4334</v>
          </cell>
        </row>
        <row r="106">
          <cell r="D106">
            <v>0</v>
          </cell>
        </row>
        <row r="107">
          <cell r="D107">
            <v>1</v>
          </cell>
          <cell r="J107">
            <v>446.6</v>
          </cell>
        </row>
        <row r="108">
          <cell r="D108">
            <v>1</v>
          </cell>
          <cell r="J108">
            <v>523.39199999999994</v>
          </cell>
        </row>
        <row r="109">
          <cell r="D109">
            <v>0</v>
          </cell>
          <cell r="J109">
            <v>0</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1</v>
          </cell>
          <cell r="J119">
            <v>3364.0079999999998</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3213</v>
          </cell>
        </row>
        <row r="130">
          <cell r="D130">
            <v>0</v>
          </cell>
          <cell r="J130">
            <v>3213</v>
          </cell>
        </row>
        <row r="131">
          <cell r="D131">
            <v>0</v>
          </cell>
          <cell r="J131">
            <v>3213</v>
          </cell>
        </row>
        <row r="132">
          <cell r="D132">
            <v>2</v>
          </cell>
          <cell r="J132">
            <v>3213</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86340</v>
          </cell>
          <cell r="J157">
            <v>26859511</v>
          </cell>
        </row>
        <row r="158">
          <cell r="D158">
            <v>0</v>
          </cell>
          <cell r="J158">
            <v>0</v>
          </cell>
        </row>
        <row r="159">
          <cell r="D159">
            <v>0</v>
          </cell>
          <cell r="J159">
            <v>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6">
        <row r="12">
          <cell r="D12">
            <v>0</v>
          </cell>
          <cell r="J12">
            <v>0</v>
          </cell>
        </row>
        <row r="13">
          <cell r="D13">
            <v>0</v>
          </cell>
          <cell r="J13">
            <v>0</v>
          </cell>
        </row>
        <row r="14">
          <cell r="D14">
            <v>0</v>
          </cell>
          <cell r="J14">
            <v>0</v>
          </cell>
        </row>
        <row r="15">
          <cell r="D15">
            <v>0</v>
          </cell>
          <cell r="J15">
            <v>0</v>
          </cell>
        </row>
        <row r="16">
          <cell r="D16">
            <v>0</v>
          </cell>
          <cell r="J16">
            <v>0</v>
          </cell>
        </row>
        <row r="17">
          <cell r="D17">
            <v>0</v>
          </cell>
          <cell r="J17">
            <v>0</v>
          </cell>
        </row>
        <row r="18">
          <cell r="D18">
            <v>0</v>
          </cell>
          <cell r="J18">
            <v>0</v>
          </cell>
        </row>
        <row r="19">
          <cell r="D19">
            <v>0</v>
          </cell>
          <cell r="J19">
            <v>0</v>
          </cell>
        </row>
        <row r="20">
          <cell r="D20">
            <v>0</v>
          </cell>
          <cell r="J20">
            <v>0</v>
          </cell>
        </row>
        <row r="21">
          <cell r="D21">
            <v>0</v>
          </cell>
          <cell r="J21">
            <v>0</v>
          </cell>
        </row>
        <row r="22">
          <cell r="D22">
            <v>0</v>
          </cell>
          <cell r="J22">
            <v>0</v>
          </cell>
        </row>
        <row r="23">
          <cell r="D23">
            <v>0</v>
          </cell>
          <cell r="J23">
            <v>0</v>
          </cell>
        </row>
        <row r="24">
          <cell r="D24">
            <v>0</v>
          </cell>
          <cell r="J24">
            <v>0</v>
          </cell>
        </row>
        <row r="25">
          <cell r="D25">
            <v>0</v>
          </cell>
          <cell r="J25">
            <v>0</v>
          </cell>
        </row>
        <row r="26">
          <cell r="D26">
            <v>0</v>
          </cell>
          <cell r="J26">
            <v>0</v>
          </cell>
        </row>
        <row r="27">
          <cell r="D27">
            <v>0</v>
          </cell>
          <cell r="J27">
            <v>0</v>
          </cell>
        </row>
        <row r="28">
          <cell r="D28">
            <v>0</v>
          </cell>
          <cell r="J28">
            <v>0</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0</v>
          </cell>
        </row>
        <row r="49">
          <cell r="D49">
            <v>0</v>
          </cell>
          <cell r="J49">
            <v>0</v>
          </cell>
        </row>
        <row r="50">
          <cell r="D50">
            <v>0</v>
          </cell>
          <cell r="J50">
            <v>0</v>
          </cell>
        </row>
        <row r="51">
          <cell r="D51">
            <v>0</v>
          </cell>
          <cell r="J51">
            <v>0</v>
          </cell>
        </row>
        <row r="52">
          <cell r="D52">
            <v>0</v>
          </cell>
          <cell r="J52">
            <v>0</v>
          </cell>
        </row>
        <row r="53">
          <cell r="D53">
            <v>0</v>
          </cell>
          <cell r="J53">
            <v>0</v>
          </cell>
        </row>
        <row r="54">
          <cell r="D54">
            <v>0</v>
          </cell>
          <cell r="J54">
            <v>0</v>
          </cell>
        </row>
        <row r="55">
          <cell r="D55">
            <v>0</v>
          </cell>
          <cell r="J55">
            <v>0</v>
          </cell>
        </row>
        <row r="56">
          <cell r="D56">
            <v>0</v>
          </cell>
          <cell r="J56">
            <v>0</v>
          </cell>
        </row>
        <row r="57">
          <cell r="D57">
            <v>0</v>
          </cell>
          <cell r="J57">
            <v>0</v>
          </cell>
        </row>
        <row r="58">
          <cell r="D58">
            <v>0</v>
          </cell>
          <cell r="J58">
            <v>0</v>
          </cell>
        </row>
        <row r="59">
          <cell r="D59">
            <v>0</v>
          </cell>
          <cell r="J59">
            <v>0</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0</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0</v>
          </cell>
        </row>
        <row r="88">
          <cell r="D88">
            <v>0</v>
          </cell>
          <cell r="J88">
            <v>0</v>
          </cell>
        </row>
        <row r="89">
          <cell r="D89">
            <v>0</v>
          </cell>
          <cell r="J89">
            <v>0</v>
          </cell>
        </row>
        <row r="90">
          <cell r="D90">
            <v>0</v>
          </cell>
          <cell r="J90">
            <v>0</v>
          </cell>
        </row>
        <row r="91">
          <cell r="D91">
            <v>0</v>
          </cell>
          <cell r="J91">
            <v>0</v>
          </cell>
        </row>
        <row r="92">
          <cell r="D92">
            <v>0</v>
          </cell>
          <cell r="J92">
            <v>0</v>
          </cell>
        </row>
        <row r="93">
          <cell r="D93">
            <v>0</v>
          </cell>
          <cell r="J93">
            <v>0</v>
          </cell>
        </row>
        <row r="94">
          <cell r="D94">
            <v>0</v>
          </cell>
          <cell r="J94">
            <v>0</v>
          </cell>
        </row>
        <row r="95">
          <cell r="D95">
            <v>0</v>
          </cell>
          <cell r="J95">
            <v>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0</v>
          </cell>
        </row>
        <row r="105">
          <cell r="D105">
            <v>0</v>
          </cell>
          <cell r="J105">
            <v>0</v>
          </cell>
        </row>
        <row r="106">
          <cell r="D106">
            <v>0</v>
          </cell>
        </row>
        <row r="107">
          <cell r="D107">
            <v>0</v>
          </cell>
          <cell r="J107">
            <v>0</v>
          </cell>
        </row>
        <row r="108">
          <cell r="D108">
            <v>0</v>
          </cell>
          <cell r="J108">
            <v>0</v>
          </cell>
        </row>
        <row r="109">
          <cell r="D109">
            <v>0</v>
          </cell>
          <cell r="J109">
            <v>0</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0</v>
          </cell>
          <cell r="J117">
            <v>0</v>
          </cell>
        </row>
        <row r="118">
          <cell r="D118">
            <v>0</v>
          </cell>
          <cell r="J118">
            <v>0</v>
          </cell>
        </row>
        <row r="119">
          <cell r="D119">
            <v>0</v>
          </cell>
          <cell r="J119">
            <v>0</v>
          </cell>
        </row>
        <row r="120">
          <cell r="D120">
            <v>0</v>
          </cell>
          <cell r="J120">
            <v>0</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0</v>
          </cell>
        </row>
        <row r="130">
          <cell r="D130">
            <v>0</v>
          </cell>
          <cell r="J130">
            <v>0</v>
          </cell>
        </row>
        <row r="131">
          <cell r="D131">
            <v>0</v>
          </cell>
          <cell r="J131">
            <v>0</v>
          </cell>
        </row>
        <row r="132">
          <cell r="D132">
            <v>0</v>
          </cell>
          <cell r="J132">
            <v>0</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0</v>
          </cell>
          <cell r="J159">
            <v>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2000</v>
          </cell>
          <cell r="J238">
            <v>642200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0</v>
          </cell>
          <cell r="J330">
            <v>0</v>
          </cell>
        </row>
        <row r="331">
          <cell r="D331">
            <v>0</v>
          </cell>
          <cell r="J331">
            <v>0</v>
          </cell>
        </row>
        <row r="332">
          <cell r="D332">
            <v>0</v>
          </cell>
          <cell r="J332">
            <v>0</v>
          </cell>
        </row>
        <row r="333">
          <cell r="D333">
            <v>0</v>
          </cell>
          <cell r="J333">
            <v>0</v>
          </cell>
        </row>
        <row r="334">
          <cell r="D334">
            <v>0</v>
          </cell>
          <cell r="J334">
            <v>0</v>
          </cell>
        </row>
        <row r="335">
          <cell r="D335">
            <v>0</v>
          </cell>
          <cell r="J335">
            <v>0</v>
          </cell>
        </row>
        <row r="336">
          <cell r="D336">
            <v>0</v>
          </cell>
          <cell r="J336">
            <v>0</v>
          </cell>
        </row>
        <row r="337">
          <cell r="D337">
            <v>0</v>
          </cell>
          <cell r="J337">
            <v>0</v>
          </cell>
        </row>
        <row r="338">
          <cell r="D338">
            <v>0</v>
          </cell>
          <cell r="J338">
            <v>0</v>
          </cell>
        </row>
        <row r="339">
          <cell r="D339">
            <v>0</v>
          </cell>
          <cell r="J339">
            <v>0</v>
          </cell>
        </row>
        <row r="340">
          <cell r="D340">
            <v>0</v>
          </cell>
          <cell r="J340">
            <v>0</v>
          </cell>
        </row>
        <row r="341">
          <cell r="D341">
            <v>0</v>
          </cell>
          <cell r="J341">
            <v>0</v>
          </cell>
        </row>
        <row r="342">
          <cell r="D342">
            <v>0</v>
          </cell>
          <cell r="J342">
            <v>0</v>
          </cell>
        </row>
        <row r="343">
          <cell r="D343">
            <v>0</v>
          </cell>
          <cell r="J343">
            <v>0</v>
          </cell>
        </row>
        <row r="344">
          <cell r="D344">
            <v>0</v>
          </cell>
          <cell r="J344">
            <v>0</v>
          </cell>
        </row>
        <row r="345">
          <cell r="D345">
            <v>0</v>
          </cell>
          <cell r="J345">
            <v>0</v>
          </cell>
        </row>
        <row r="346">
          <cell r="D346">
            <v>0</v>
          </cell>
          <cell r="J346">
            <v>0</v>
          </cell>
        </row>
        <row r="347">
          <cell r="D347">
            <v>0</v>
          </cell>
          <cell r="J347">
            <v>0</v>
          </cell>
        </row>
        <row r="348">
          <cell r="D348">
            <v>0</v>
          </cell>
          <cell r="J348">
            <v>0</v>
          </cell>
        </row>
        <row r="349">
          <cell r="D349">
            <v>0</v>
          </cell>
          <cell r="J349">
            <v>0</v>
          </cell>
        </row>
        <row r="350">
          <cell r="D350">
            <v>0</v>
          </cell>
          <cell r="J350">
            <v>0</v>
          </cell>
        </row>
        <row r="351">
          <cell r="D351">
            <v>0</v>
          </cell>
          <cell r="J351">
            <v>0</v>
          </cell>
        </row>
        <row r="352">
          <cell r="D352">
            <v>0</v>
          </cell>
          <cell r="J352">
            <v>0</v>
          </cell>
        </row>
        <row r="353">
          <cell r="D353">
            <v>0</v>
          </cell>
          <cell r="J353">
            <v>0</v>
          </cell>
        </row>
        <row r="354">
          <cell r="D354">
            <v>0</v>
          </cell>
          <cell r="J354">
            <v>0</v>
          </cell>
        </row>
        <row r="355">
          <cell r="D355">
            <v>0</v>
          </cell>
          <cell r="J355">
            <v>0</v>
          </cell>
        </row>
        <row r="356">
          <cell r="D356">
            <v>0</v>
          </cell>
          <cell r="J356">
            <v>0</v>
          </cell>
        </row>
        <row r="357">
          <cell r="D357">
            <v>0</v>
          </cell>
          <cell r="J357">
            <v>0</v>
          </cell>
        </row>
        <row r="358">
          <cell r="D358">
            <v>0</v>
          </cell>
          <cell r="J358">
            <v>0</v>
          </cell>
        </row>
        <row r="359">
          <cell r="D359">
            <v>0</v>
          </cell>
          <cell r="J359">
            <v>0</v>
          </cell>
        </row>
        <row r="360">
          <cell r="D360">
            <v>0</v>
          </cell>
          <cell r="J360">
            <v>0</v>
          </cell>
        </row>
        <row r="361">
          <cell r="D361">
            <v>0</v>
          </cell>
          <cell r="J361">
            <v>0</v>
          </cell>
        </row>
        <row r="362">
          <cell r="D362">
            <v>0</v>
          </cell>
          <cell r="J362">
            <v>0</v>
          </cell>
        </row>
        <row r="363">
          <cell r="D363">
            <v>0</v>
          </cell>
          <cell r="J363">
            <v>0</v>
          </cell>
        </row>
        <row r="364">
          <cell r="D364">
            <v>0</v>
          </cell>
          <cell r="J364">
            <v>0</v>
          </cell>
        </row>
        <row r="365">
          <cell r="D365">
            <v>0</v>
          </cell>
          <cell r="J365">
            <v>0</v>
          </cell>
        </row>
        <row r="366">
          <cell r="D366">
            <v>0</v>
          </cell>
          <cell r="J366">
            <v>0</v>
          </cell>
        </row>
        <row r="367">
          <cell r="D367">
            <v>0</v>
          </cell>
          <cell r="J367">
            <v>0</v>
          </cell>
        </row>
        <row r="368">
          <cell r="D368">
            <v>0</v>
          </cell>
          <cell r="J368">
            <v>0</v>
          </cell>
        </row>
        <row r="369">
          <cell r="D369">
            <v>0</v>
          </cell>
          <cell r="J369">
            <v>0</v>
          </cell>
        </row>
        <row r="370">
          <cell r="D370">
            <v>0</v>
          </cell>
          <cell r="J370">
            <v>0</v>
          </cell>
        </row>
        <row r="371">
          <cell r="D371">
            <v>0</v>
          </cell>
          <cell r="J371">
            <v>0</v>
          </cell>
        </row>
        <row r="372">
          <cell r="D372">
            <v>0</v>
          </cell>
          <cell r="J372">
            <v>0</v>
          </cell>
        </row>
        <row r="373">
          <cell r="D373">
            <v>0</v>
          </cell>
          <cell r="J373">
            <v>0</v>
          </cell>
        </row>
        <row r="374">
          <cell r="D374">
            <v>0</v>
          </cell>
          <cell r="J374">
            <v>0</v>
          </cell>
        </row>
        <row r="375">
          <cell r="D375">
            <v>0</v>
          </cell>
          <cell r="J375">
            <v>0</v>
          </cell>
        </row>
        <row r="376">
          <cell r="D376">
            <v>0</v>
          </cell>
          <cell r="J376">
            <v>0</v>
          </cell>
        </row>
        <row r="377">
          <cell r="D377">
            <v>0</v>
          </cell>
          <cell r="J377">
            <v>0</v>
          </cell>
        </row>
        <row r="378">
          <cell r="D378">
            <v>0</v>
          </cell>
          <cell r="J378">
            <v>0</v>
          </cell>
        </row>
        <row r="379">
          <cell r="D379">
            <v>0</v>
          </cell>
          <cell r="J379">
            <v>0</v>
          </cell>
        </row>
        <row r="380">
          <cell r="D380">
            <v>0</v>
          </cell>
          <cell r="J380">
            <v>0</v>
          </cell>
        </row>
        <row r="381">
          <cell r="D381">
            <v>0</v>
          </cell>
          <cell r="J381">
            <v>0</v>
          </cell>
        </row>
        <row r="382">
          <cell r="D382">
            <v>0</v>
          </cell>
          <cell r="J382">
            <v>0</v>
          </cell>
        </row>
        <row r="383">
          <cell r="D383">
            <v>0</v>
          </cell>
          <cell r="J383">
            <v>0</v>
          </cell>
        </row>
        <row r="384">
          <cell r="D384">
            <v>0</v>
          </cell>
          <cell r="J384">
            <v>0</v>
          </cell>
        </row>
        <row r="385">
          <cell r="D385">
            <v>0</v>
          </cell>
          <cell r="J385">
            <v>0</v>
          </cell>
        </row>
        <row r="386">
          <cell r="D386">
            <v>0</v>
          </cell>
          <cell r="J386">
            <v>0</v>
          </cell>
        </row>
        <row r="387">
          <cell r="D387">
            <v>0</v>
          </cell>
          <cell r="J387">
            <v>0</v>
          </cell>
        </row>
        <row r="388">
          <cell r="D388">
            <v>0</v>
          </cell>
          <cell r="J388">
            <v>0</v>
          </cell>
        </row>
        <row r="389">
          <cell r="D389">
            <v>0</v>
          </cell>
          <cell r="J389">
            <v>0</v>
          </cell>
        </row>
        <row r="390">
          <cell r="D390">
            <v>0</v>
          </cell>
          <cell r="J390">
            <v>0</v>
          </cell>
        </row>
        <row r="391">
          <cell r="D391">
            <v>0</v>
          </cell>
          <cell r="J391">
            <v>0</v>
          </cell>
        </row>
        <row r="392">
          <cell r="D392">
            <v>0</v>
          </cell>
          <cell r="J392">
            <v>0</v>
          </cell>
        </row>
        <row r="393">
          <cell r="D393">
            <v>0</v>
          </cell>
          <cell r="J393">
            <v>0</v>
          </cell>
        </row>
        <row r="394">
          <cell r="D394">
            <v>0</v>
          </cell>
          <cell r="J394">
            <v>0</v>
          </cell>
        </row>
        <row r="395">
          <cell r="D395">
            <v>0</v>
          </cell>
          <cell r="J395">
            <v>0</v>
          </cell>
        </row>
        <row r="396">
          <cell r="D396">
            <v>0</v>
          </cell>
          <cell r="J396">
            <v>0</v>
          </cell>
        </row>
        <row r="397">
          <cell r="D397">
            <v>0</v>
          </cell>
          <cell r="J397">
            <v>0</v>
          </cell>
        </row>
        <row r="398">
          <cell r="D398">
            <v>0</v>
          </cell>
          <cell r="J398">
            <v>0</v>
          </cell>
        </row>
        <row r="399">
          <cell r="D399">
            <v>0</v>
          </cell>
          <cell r="J399">
            <v>0</v>
          </cell>
        </row>
        <row r="400">
          <cell r="D400">
            <v>0</v>
          </cell>
          <cell r="J400">
            <v>0</v>
          </cell>
        </row>
        <row r="401">
          <cell r="D401">
            <v>0</v>
          </cell>
          <cell r="J401">
            <v>0</v>
          </cell>
        </row>
        <row r="402">
          <cell r="D402">
            <v>0</v>
          </cell>
          <cell r="J402">
            <v>0</v>
          </cell>
        </row>
        <row r="403">
          <cell r="D403">
            <v>0</v>
          </cell>
          <cell r="J403">
            <v>0</v>
          </cell>
        </row>
        <row r="404">
          <cell r="D404">
            <v>0</v>
          </cell>
          <cell r="J404">
            <v>0</v>
          </cell>
        </row>
        <row r="405">
          <cell r="D405">
            <v>0</v>
          </cell>
          <cell r="J405">
            <v>0</v>
          </cell>
        </row>
        <row r="406">
          <cell r="D406">
            <v>0</v>
          </cell>
          <cell r="J406">
            <v>0</v>
          </cell>
        </row>
        <row r="407">
          <cell r="D407">
            <v>0</v>
          </cell>
          <cell r="J407">
            <v>0</v>
          </cell>
        </row>
        <row r="408">
          <cell r="D408">
            <v>0</v>
          </cell>
          <cell r="J408">
            <v>0</v>
          </cell>
        </row>
        <row r="409">
          <cell r="D409">
            <v>0</v>
          </cell>
          <cell r="J409">
            <v>0</v>
          </cell>
        </row>
        <row r="410">
          <cell r="D410">
            <v>0</v>
          </cell>
          <cell r="J410">
            <v>0</v>
          </cell>
        </row>
        <row r="411">
          <cell r="D411">
            <v>0</v>
          </cell>
          <cell r="J411">
            <v>0</v>
          </cell>
        </row>
        <row r="412">
          <cell r="D412">
            <v>0</v>
          </cell>
          <cell r="J412">
            <v>0</v>
          </cell>
        </row>
        <row r="413">
          <cell r="D413">
            <v>0</v>
          </cell>
          <cell r="J413">
            <v>0</v>
          </cell>
        </row>
        <row r="414">
          <cell r="D414">
            <v>0</v>
          </cell>
          <cell r="J414">
            <v>0</v>
          </cell>
        </row>
        <row r="415">
          <cell r="D415">
            <v>0</v>
          </cell>
          <cell r="J415">
            <v>0</v>
          </cell>
        </row>
        <row r="416">
          <cell r="D416">
            <v>0</v>
          </cell>
          <cell r="J416">
            <v>0</v>
          </cell>
        </row>
        <row r="417">
          <cell r="D417">
            <v>0</v>
          </cell>
          <cell r="J417">
            <v>0</v>
          </cell>
        </row>
        <row r="418">
          <cell r="D418">
            <v>0</v>
          </cell>
          <cell r="J418">
            <v>0</v>
          </cell>
        </row>
        <row r="419">
          <cell r="D419">
            <v>0</v>
          </cell>
          <cell r="J419">
            <v>0</v>
          </cell>
        </row>
      </sheetData>
      <sheetData sheetId="7">
        <row r="12">
          <cell r="D12">
            <v>0</v>
          </cell>
          <cell r="J12">
            <v>0</v>
          </cell>
        </row>
        <row r="13">
          <cell r="D13">
            <v>12</v>
          </cell>
          <cell r="J13">
            <v>1600.8000000000002</v>
          </cell>
        </row>
        <row r="14">
          <cell r="D14">
            <v>36</v>
          </cell>
          <cell r="J14">
            <v>959.61599999999999</v>
          </cell>
        </row>
        <row r="15">
          <cell r="D15">
            <v>0</v>
          </cell>
          <cell r="J15">
            <v>0</v>
          </cell>
        </row>
        <row r="16">
          <cell r="D16">
            <v>0</v>
          </cell>
          <cell r="J16">
            <v>0</v>
          </cell>
        </row>
        <row r="17">
          <cell r="D17">
            <v>288</v>
          </cell>
          <cell r="J17">
            <v>1169.2800000000002</v>
          </cell>
        </row>
        <row r="18">
          <cell r="D18">
            <v>36</v>
          </cell>
          <cell r="J18">
            <v>2008.6559999999999</v>
          </cell>
        </row>
        <row r="19">
          <cell r="D19">
            <v>0</v>
          </cell>
          <cell r="J19">
            <v>0</v>
          </cell>
        </row>
        <row r="20">
          <cell r="D20">
            <v>36</v>
          </cell>
          <cell r="J20">
            <v>563.76</v>
          </cell>
        </row>
        <row r="21">
          <cell r="D21">
            <v>36</v>
          </cell>
          <cell r="J21">
            <v>626.4</v>
          </cell>
        </row>
        <row r="22">
          <cell r="D22">
            <v>12</v>
          </cell>
          <cell r="J22">
            <v>2074.08</v>
          </cell>
        </row>
        <row r="23">
          <cell r="D23">
            <v>0</v>
          </cell>
          <cell r="J23">
            <v>0</v>
          </cell>
        </row>
        <row r="24">
          <cell r="D24">
            <v>18</v>
          </cell>
          <cell r="J24">
            <v>200.44799999999998</v>
          </cell>
        </row>
        <row r="25">
          <cell r="D25">
            <v>0</v>
          </cell>
          <cell r="J25">
            <v>0</v>
          </cell>
        </row>
        <row r="26">
          <cell r="D26">
            <v>37</v>
          </cell>
          <cell r="J26">
            <v>171.67999999999998</v>
          </cell>
        </row>
        <row r="27">
          <cell r="D27">
            <v>0</v>
          </cell>
          <cell r="J27">
            <v>0</v>
          </cell>
        </row>
        <row r="28">
          <cell r="D28">
            <v>12</v>
          </cell>
          <cell r="J28">
            <v>494.27880000000005</v>
          </cell>
        </row>
        <row r="29">
          <cell r="D29">
            <v>0</v>
          </cell>
          <cell r="J29">
            <v>0</v>
          </cell>
        </row>
        <row r="30">
          <cell r="D30">
            <v>0</v>
          </cell>
          <cell r="J30">
            <v>0</v>
          </cell>
        </row>
        <row r="31">
          <cell r="D31">
            <v>0</v>
          </cell>
          <cell r="J31">
            <v>0</v>
          </cell>
        </row>
        <row r="32">
          <cell r="D32">
            <v>0</v>
          </cell>
          <cell r="J32">
            <v>0</v>
          </cell>
        </row>
        <row r="33">
          <cell r="D33">
            <v>0</v>
          </cell>
          <cell r="J33">
            <v>0</v>
          </cell>
        </row>
        <row r="34">
          <cell r="D34">
            <v>0</v>
          </cell>
          <cell r="J34">
            <v>0</v>
          </cell>
        </row>
        <row r="35">
          <cell r="D35">
            <v>0</v>
          </cell>
          <cell r="J35">
            <v>0</v>
          </cell>
        </row>
        <row r="36">
          <cell r="D36">
            <v>0</v>
          </cell>
          <cell r="J36">
            <v>0</v>
          </cell>
        </row>
        <row r="37">
          <cell r="D37">
            <v>0</v>
          </cell>
          <cell r="J37">
            <v>0</v>
          </cell>
        </row>
        <row r="38">
          <cell r="D38">
            <v>0</v>
          </cell>
          <cell r="J38">
            <v>0</v>
          </cell>
        </row>
        <row r="39">
          <cell r="D39">
            <v>0</v>
          </cell>
          <cell r="J39">
            <v>0</v>
          </cell>
        </row>
        <row r="40">
          <cell r="D40">
            <v>0</v>
          </cell>
          <cell r="J40">
            <v>0</v>
          </cell>
        </row>
        <row r="41">
          <cell r="D41">
            <v>0</v>
          </cell>
          <cell r="J41">
            <v>0</v>
          </cell>
        </row>
        <row r="42">
          <cell r="D42">
            <v>0</v>
          </cell>
          <cell r="J42">
            <v>0</v>
          </cell>
        </row>
        <row r="43">
          <cell r="D43">
            <v>0</v>
          </cell>
          <cell r="J43">
            <v>0</v>
          </cell>
        </row>
        <row r="44">
          <cell r="D44">
            <v>0</v>
          </cell>
          <cell r="J44">
            <v>0</v>
          </cell>
        </row>
        <row r="45">
          <cell r="D45">
            <v>0</v>
          </cell>
          <cell r="J45">
            <v>0</v>
          </cell>
        </row>
        <row r="46">
          <cell r="D46">
            <v>0</v>
          </cell>
          <cell r="J46">
            <v>0</v>
          </cell>
        </row>
        <row r="47">
          <cell r="D47">
            <v>0</v>
          </cell>
          <cell r="J47">
            <v>0</v>
          </cell>
        </row>
        <row r="48">
          <cell r="D48">
            <v>0</v>
          </cell>
          <cell r="J48">
            <v>43996.999950800004</v>
          </cell>
        </row>
        <row r="49">
          <cell r="D49">
            <v>260</v>
          </cell>
          <cell r="J49">
            <v>39000</v>
          </cell>
        </row>
        <row r="50">
          <cell r="D50">
            <v>0</v>
          </cell>
          <cell r="J50">
            <v>0</v>
          </cell>
        </row>
        <row r="51">
          <cell r="D51">
            <v>0</v>
          </cell>
          <cell r="J51">
            <v>0</v>
          </cell>
        </row>
        <row r="52">
          <cell r="D52">
            <v>0</v>
          </cell>
          <cell r="J52">
            <v>0</v>
          </cell>
        </row>
        <row r="53">
          <cell r="D53">
            <v>0</v>
          </cell>
          <cell r="J53">
            <v>0</v>
          </cell>
        </row>
        <row r="54">
          <cell r="D54">
            <v>0</v>
          </cell>
          <cell r="J54">
            <v>0</v>
          </cell>
        </row>
        <row r="55">
          <cell r="D55">
            <v>26</v>
          </cell>
          <cell r="J55">
            <v>4996.9999508000001</v>
          </cell>
        </row>
        <row r="56">
          <cell r="D56">
            <v>0</v>
          </cell>
          <cell r="J56">
            <v>0</v>
          </cell>
        </row>
        <row r="57">
          <cell r="D57">
            <v>0</v>
          </cell>
          <cell r="J57">
            <v>0</v>
          </cell>
        </row>
        <row r="58">
          <cell r="D58">
            <v>0</v>
          </cell>
          <cell r="J58">
            <v>0</v>
          </cell>
        </row>
        <row r="59">
          <cell r="D59">
            <v>0</v>
          </cell>
          <cell r="J59">
            <v>0</v>
          </cell>
        </row>
        <row r="60">
          <cell r="D60">
            <v>0</v>
          </cell>
          <cell r="J60">
            <v>0</v>
          </cell>
        </row>
        <row r="61">
          <cell r="D61">
            <v>0</v>
          </cell>
          <cell r="J61">
            <v>0</v>
          </cell>
        </row>
        <row r="62">
          <cell r="D62">
            <v>0</v>
          </cell>
          <cell r="J62">
            <v>0</v>
          </cell>
        </row>
        <row r="63">
          <cell r="D63">
            <v>0</v>
          </cell>
          <cell r="J63">
            <v>0</v>
          </cell>
        </row>
        <row r="64">
          <cell r="D64">
            <v>0</v>
          </cell>
          <cell r="J64">
            <v>0</v>
          </cell>
        </row>
        <row r="65">
          <cell r="D65">
            <v>0</v>
          </cell>
          <cell r="J65">
            <v>0</v>
          </cell>
        </row>
        <row r="66">
          <cell r="D66">
            <v>0</v>
          </cell>
          <cell r="J66">
            <v>0</v>
          </cell>
        </row>
        <row r="67">
          <cell r="D67">
            <v>0</v>
          </cell>
          <cell r="J67">
            <v>0</v>
          </cell>
        </row>
        <row r="68">
          <cell r="D68">
            <v>0</v>
          </cell>
          <cell r="J68">
            <v>0</v>
          </cell>
        </row>
        <row r="69">
          <cell r="D69">
            <v>0</v>
          </cell>
          <cell r="J69">
            <v>0</v>
          </cell>
        </row>
        <row r="70">
          <cell r="D70">
            <v>0</v>
          </cell>
          <cell r="J70">
            <v>0</v>
          </cell>
        </row>
        <row r="71">
          <cell r="D71">
            <v>0</v>
          </cell>
          <cell r="J71">
            <v>0</v>
          </cell>
        </row>
        <row r="72">
          <cell r="D72">
            <v>0</v>
          </cell>
          <cell r="J72">
            <v>0</v>
          </cell>
        </row>
        <row r="73">
          <cell r="D73">
            <v>809</v>
          </cell>
          <cell r="J73">
            <v>0</v>
          </cell>
        </row>
        <row r="74">
          <cell r="D74">
            <v>0</v>
          </cell>
          <cell r="J74">
            <v>0</v>
          </cell>
        </row>
        <row r="75">
          <cell r="D75">
            <v>0</v>
          </cell>
          <cell r="J75">
            <v>0</v>
          </cell>
        </row>
        <row r="76">
          <cell r="D76">
            <v>0</v>
          </cell>
          <cell r="J76">
            <v>0</v>
          </cell>
        </row>
        <row r="77">
          <cell r="D77">
            <v>0</v>
          </cell>
          <cell r="J77">
            <v>0</v>
          </cell>
        </row>
        <row r="78">
          <cell r="D78">
            <v>0</v>
          </cell>
          <cell r="J78">
            <v>0</v>
          </cell>
        </row>
        <row r="79">
          <cell r="D79">
            <v>0</v>
          </cell>
          <cell r="J79">
            <v>0</v>
          </cell>
        </row>
        <row r="80">
          <cell r="D80">
            <v>0</v>
          </cell>
          <cell r="J80">
            <v>0</v>
          </cell>
        </row>
        <row r="81">
          <cell r="D81">
            <v>0</v>
          </cell>
          <cell r="J81">
            <v>0</v>
          </cell>
        </row>
        <row r="82">
          <cell r="D82">
            <v>0</v>
          </cell>
          <cell r="J82">
            <v>0</v>
          </cell>
        </row>
        <row r="83">
          <cell r="D83">
            <v>0</v>
          </cell>
          <cell r="J83">
            <v>0</v>
          </cell>
        </row>
        <row r="84">
          <cell r="D84">
            <v>0</v>
          </cell>
          <cell r="J84">
            <v>0</v>
          </cell>
        </row>
        <row r="85">
          <cell r="D85">
            <v>0</v>
          </cell>
          <cell r="J85">
            <v>0</v>
          </cell>
        </row>
        <row r="86">
          <cell r="D86">
            <v>0</v>
          </cell>
          <cell r="J86">
            <v>0</v>
          </cell>
        </row>
        <row r="87">
          <cell r="D87">
            <v>0</v>
          </cell>
          <cell r="J87">
            <v>0</v>
          </cell>
        </row>
        <row r="88">
          <cell r="D88">
            <v>0</v>
          </cell>
          <cell r="J88">
            <v>0</v>
          </cell>
        </row>
        <row r="89">
          <cell r="D89">
            <v>0</v>
          </cell>
          <cell r="J89">
            <v>0</v>
          </cell>
        </row>
        <row r="90">
          <cell r="D90">
            <v>0</v>
          </cell>
          <cell r="J90">
            <v>0</v>
          </cell>
        </row>
        <row r="91">
          <cell r="D91">
            <v>0</v>
          </cell>
          <cell r="J91">
            <v>9813.9959999999992</v>
          </cell>
        </row>
        <row r="92">
          <cell r="D92">
            <v>0</v>
          </cell>
          <cell r="J92">
            <v>9813.9959999999992</v>
          </cell>
        </row>
        <row r="93">
          <cell r="D93">
            <v>0</v>
          </cell>
          <cell r="J93">
            <v>9813.9959999999992</v>
          </cell>
        </row>
        <row r="94">
          <cell r="D94">
            <v>36</v>
          </cell>
          <cell r="J94">
            <v>9813.9959999999992</v>
          </cell>
        </row>
        <row r="95">
          <cell r="D95">
            <v>0</v>
          </cell>
          <cell r="J95">
            <v>0</v>
          </cell>
        </row>
        <row r="96">
          <cell r="D96">
            <v>0</v>
          </cell>
          <cell r="J96">
            <v>0</v>
          </cell>
        </row>
        <row r="97">
          <cell r="D97">
            <v>0</v>
          </cell>
          <cell r="J97">
            <v>0</v>
          </cell>
        </row>
        <row r="98">
          <cell r="D98">
            <v>0</v>
          </cell>
          <cell r="J98">
            <v>0</v>
          </cell>
        </row>
        <row r="99">
          <cell r="D99">
            <v>0</v>
          </cell>
        </row>
        <row r="100">
          <cell r="D100">
            <v>0</v>
          </cell>
        </row>
        <row r="101">
          <cell r="D101">
            <v>0</v>
          </cell>
        </row>
        <row r="102">
          <cell r="D102">
            <v>0</v>
          </cell>
        </row>
        <row r="103">
          <cell r="D103">
            <v>0</v>
          </cell>
          <cell r="J103">
            <v>0</v>
          </cell>
        </row>
        <row r="104">
          <cell r="D104">
            <v>0</v>
          </cell>
          <cell r="J104">
            <v>36319.995000000003</v>
          </cell>
        </row>
        <row r="105">
          <cell r="D105">
            <v>0</v>
          </cell>
          <cell r="J105">
            <v>36319.995000000003</v>
          </cell>
        </row>
        <row r="106">
          <cell r="D106">
            <v>0</v>
          </cell>
        </row>
        <row r="107">
          <cell r="D107">
            <v>3</v>
          </cell>
          <cell r="J107">
            <v>1914</v>
          </cell>
        </row>
        <row r="108">
          <cell r="D108">
            <v>0</v>
          </cell>
          <cell r="J108">
            <v>0</v>
          </cell>
        </row>
        <row r="109">
          <cell r="D109">
            <v>3</v>
          </cell>
          <cell r="J109">
            <v>2958</v>
          </cell>
        </row>
        <row r="110">
          <cell r="D110">
            <v>0</v>
          </cell>
          <cell r="J110">
            <v>0</v>
          </cell>
        </row>
        <row r="111">
          <cell r="D111">
            <v>0</v>
          </cell>
          <cell r="J111">
            <v>0</v>
          </cell>
        </row>
        <row r="112">
          <cell r="D112">
            <v>0</v>
          </cell>
          <cell r="J112">
            <v>0</v>
          </cell>
        </row>
        <row r="113">
          <cell r="D113">
            <v>0</v>
          </cell>
          <cell r="J113">
            <v>0</v>
          </cell>
        </row>
        <row r="114">
          <cell r="D114">
            <v>0</v>
          </cell>
          <cell r="J114">
            <v>0</v>
          </cell>
        </row>
        <row r="115">
          <cell r="D115">
            <v>0</v>
          </cell>
          <cell r="J115">
            <v>0</v>
          </cell>
        </row>
        <row r="116">
          <cell r="D116">
            <v>0</v>
          </cell>
          <cell r="J116">
            <v>0</v>
          </cell>
        </row>
        <row r="117">
          <cell r="D117">
            <v>15</v>
          </cell>
          <cell r="J117">
            <v>12307.995000000001</v>
          </cell>
        </row>
        <row r="118">
          <cell r="D118">
            <v>0</v>
          </cell>
          <cell r="J118">
            <v>0</v>
          </cell>
        </row>
        <row r="119">
          <cell r="D119">
            <v>1</v>
          </cell>
          <cell r="J119">
            <v>3364</v>
          </cell>
        </row>
        <row r="120">
          <cell r="D120">
            <v>4</v>
          </cell>
          <cell r="J120">
            <v>15776</v>
          </cell>
        </row>
        <row r="121">
          <cell r="D121">
            <v>0</v>
          </cell>
          <cell r="J121">
            <v>0</v>
          </cell>
        </row>
        <row r="122">
          <cell r="D122">
            <v>0</v>
          </cell>
          <cell r="J122">
            <v>0</v>
          </cell>
        </row>
        <row r="123">
          <cell r="D123">
            <v>0</v>
          </cell>
          <cell r="J123">
            <v>0</v>
          </cell>
        </row>
        <row r="124">
          <cell r="D124">
            <v>0</v>
          </cell>
          <cell r="J124">
            <v>0</v>
          </cell>
        </row>
        <row r="125">
          <cell r="D125">
            <v>0</v>
          </cell>
          <cell r="J125">
            <v>0</v>
          </cell>
        </row>
        <row r="126">
          <cell r="D126">
            <v>0</v>
          </cell>
          <cell r="J126">
            <v>0</v>
          </cell>
        </row>
        <row r="127">
          <cell r="D127">
            <v>0</v>
          </cell>
          <cell r="J127">
            <v>0</v>
          </cell>
        </row>
        <row r="128">
          <cell r="D128">
            <v>0</v>
          </cell>
          <cell r="J128">
            <v>0</v>
          </cell>
        </row>
        <row r="129">
          <cell r="D129">
            <v>0</v>
          </cell>
          <cell r="J129">
            <v>0</v>
          </cell>
        </row>
        <row r="130">
          <cell r="D130">
            <v>0</v>
          </cell>
          <cell r="J130">
            <v>0</v>
          </cell>
        </row>
        <row r="131">
          <cell r="D131">
            <v>0</v>
          </cell>
          <cell r="J131">
            <v>0</v>
          </cell>
        </row>
        <row r="132">
          <cell r="D132">
            <v>0</v>
          </cell>
          <cell r="J132">
            <v>0</v>
          </cell>
        </row>
        <row r="133">
          <cell r="D133">
            <v>0</v>
          </cell>
          <cell r="J133">
            <v>0</v>
          </cell>
        </row>
        <row r="134">
          <cell r="D134">
            <v>0</v>
          </cell>
          <cell r="J134">
            <v>0</v>
          </cell>
        </row>
        <row r="135">
          <cell r="D135">
            <v>0</v>
          </cell>
        </row>
        <row r="136">
          <cell r="D136">
            <v>0</v>
          </cell>
        </row>
        <row r="137">
          <cell r="D137">
            <v>0</v>
          </cell>
        </row>
        <row r="138">
          <cell r="D138">
            <v>0</v>
          </cell>
        </row>
        <row r="139">
          <cell r="D139">
            <v>0</v>
          </cell>
        </row>
        <row r="140">
          <cell r="D140">
            <v>0</v>
          </cell>
        </row>
        <row r="142">
          <cell r="D142">
            <v>0</v>
          </cell>
        </row>
        <row r="143">
          <cell r="D143">
            <v>0</v>
          </cell>
        </row>
        <row r="153">
          <cell r="D153">
            <v>0</v>
          </cell>
        </row>
        <row r="154">
          <cell r="D154">
            <v>0</v>
          </cell>
        </row>
        <row r="155">
          <cell r="D155">
            <v>0</v>
          </cell>
        </row>
        <row r="156">
          <cell r="D156">
            <v>0</v>
          </cell>
        </row>
        <row r="157">
          <cell r="D157">
            <v>0</v>
          </cell>
          <cell r="J157">
            <v>0</v>
          </cell>
        </row>
        <row r="158">
          <cell r="D158">
            <v>0</v>
          </cell>
          <cell r="J158">
            <v>0</v>
          </cell>
        </row>
        <row r="159">
          <cell r="D159">
            <v>0</v>
          </cell>
          <cell r="J159">
            <v>0</v>
          </cell>
        </row>
        <row r="160">
          <cell r="D160">
            <v>0</v>
          </cell>
          <cell r="J160">
            <v>0</v>
          </cell>
        </row>
        <row r="161">
          <cell r="D161">
            <v>0</v>
          </cell>
          <cell r="J161">
            <v>0</v>
          </cell>
        </row>
        <row r="162">
          <cell r="D162">
            <v>0</v>
          </cell>
          <cell r="J162">
            <v>0</v>
          </cell>
        </row>
        <row r="163">
          <cell r="D163">
            <v>0</v>
          </cell>
          <cell r="J163">
            <v>0</v>
          </cell>
        </row>
        <row r="164">
          <cell r="D164">
            <v>0</v>
          </cell>
          <cell r="J164">
            <v>0</v>
          </cell>
        </row>
        <row r="165">
          <cell r="D165">
            <v>0</v>
          </cell>
          <cell r="J165">
            <v>0</v>
          </cell>
        </row>
        <row r="166">
          <cell r="D166">
            <v>0</v>
          </cell>
          <cell r="J166">
            <v>0</v>
          </cell>
        </row>
        <row r="167">
          <cell r="D167">
            <v>0</v>
          </cell>
          <cell r="J167">
            <v>0</v>
          </cell>
        </row>
        <row r="168">
          <cell r="D168">
            <v>0</v>
          </cell>
          <cell r="J168">
            <v>0</v>
          </cell>
        </row>
        <row r="169">
          <cell r="D169">
            <v>0</v>
          </cell>
          <cell r="J169">
            <v>0</v>
          </cell>
        </row>
        <row r="170">
          <cell r="D170">
            <v>0</v>
          </cell>
          <cell r="J170">
            <v>0</v>
          </cell>
        </row>
        <row r="171">
          <cell r="D171">
            <v>0</v>
          </cell>
          <cell r="J171">
            <v>0</v>
          </cell>
        </row>
        <row r="172">
          <cell r="D172">
            <v>0</v>
          </cell>
          <cell r="J172">
            <v>0</v>
          </cell>
        </row>
        <row r="173">
          <cell r="D173">
            <v>0</v>
          </cell>
          <cell r="J173">
            <v>0</v>
          </cell>
        </row>
        <row r="174">
          <cell r="D174">
            <v>0</v>
          </cell>
          <cell r="J174">
            <v>0</v>
          </cell>
        </row>
        <row r="175">
          <cell r="D175">
            <v>0</v>
          </cell>
          <cell r="J175">
            <v>0</v>
          </cell>
        </row>
        <row r="176">
          <cell r="D176">
            <v>0</v>
          </cell>
          <cell r="J176">
            <v>0</v>
          </cell>
        </row>
        <row r="177">
          <cell r="D177">
            <v>0</v>
          </cell>
          <cell r="J177">
            <v>0</v>
          </cell>
        </row>
        <row r="178">
          <cell r="D178">
            <v>0</v>
          </cell>
          <cell r="J178">
            <v>0</v>
          </cell>
        </row>
        <row r="179">
          <cell r="D179">
            <v>0</v>
          </cell>
          <cell r="J179">
            <v>0</v>
          </cell>
        </row>
        <row r="180">
          <cell r="D180">
            <v>0</v>
          </cell>
          <cell r="J180">
            <v>0</v>
          </cell>
        </row>
        <row r="181">
          <cell r="D181">
            <v>0</v>
          </cell>
          <cell r="J181">
            <v>0</v>
          </cell>
        </row>
        <row r="182">
          <cell r="D182">
            <v>0</v>
          </cell>
          <cell r="J182">
            <v>0</v>
          </cell>
        </row>
        <row r="183">
          <cell r="D183">
            <v>0</v>
          </cell>
          <cell r="J183">
            <v>0</v>
          </cell>
        </row>
        <row r="184">
          <cell r="D184">
            <v>0</v>
          </cell>
          <cell r="J184">
            <v>0</v>
          </cell>
        </row>
        <row r="185">
          <cell r="D185">
            <v>0</v>
          </cell>
          <cell r="J185">
            <v>0</v>
          </cell>
        </row>
        <row r="186">
          <cell r="D186">
            <v>0</v>
          </cell>
          <cell r="J186">
            <v>0</v>
          </cell>
        </row>
        <row r="187">
          <cell r="D187">
            <v>0</v>
          </cell>
          <cell r="J187">
            <v>0</v>
          </cell>
        </row>
        <row r="188">
          <cell r="D188">
            <v>0</v>
          </cell>
          <cell r="J188">
            <v>0</v>
          </cell>
        </row>
        <row r="189">
          <cell r="D189">
            <v>0</v>
          </cell>
          <cell r="J189">
            <v>0</v>
          </cell>
        </row>
        <row r="190">
          <cell r="D190">
            <v>0</v>
          </cell>
          <cell r="J190">
            <v>0</v>
          </cell>
        </row>
        <row r="191">
          <cell r="D191">
            <v>0</v>
          </cell>
          <cell r="J191">
            <v>0</v>
          </cell>
        </row>
        <row r="192">
          <cell r="D192">
            <v>0</v>
          </cell>
          <cell r="J192">
            <v>0</v>
          </cell>
        </row>
        <row r="193">
          <cell r="D193">
            <v>0</v>
          </cell>
          <cell r="J193">
            <v>0</v>
          </cell>
        </row>
        <row r="194">
          <cell r="D194">
            <v>0</v>
          </cell>
          <cell r="J194">
            <v>0</v>
          </cell>
        </row>
        <row r="195">
          <cell r="D195">
            <v>0</v>
          </cell>
          <cell r="J195">
            <v>0</v>
          </cell>
        </row>
        <row r="196">
          <cell r="D196">
            <v>0</v>
          </cell>
          <cell r="J196">
            <v>0</v>
          </cell>
        </row>
        <row r="197">
          <cell r="D197">
            <v>0</v>
          </cell>
          <cell r="J197">
            <v>0</v>
          </cell>
        </row>
        <row r="198">
          <cell r="D198">
            <v>0</v>
          </cell>
          <cell r="J198">
            <v>0</v>
          </cell>
        </row>
        <row r="199">
          <cell r="D199">
            <v>0</v>
          </cell>
          <cell r="J199">
            <v>0</v>
          </cell>
        </row>
        <row r="200">
          <cell r="D200">
            <v>0</v>
          </cell>
          <cell r="J200">
            <v>0</v>
          </cell>
        </row>
        <row r="201">
          <cell r="D201">
            <v>0</v>
          </cell>
          <cell r="J201">
            <v>0</v>
          </cell>
        </row>
        <row r="202">
          <cell r="D202">
            <v>0</v>
          </cell>
          <cell r="J202">
            <v>0</v>
          </cell>
        </row>
        <row r="203">
          <cell r="D203">
            <v>0</v>
          </cell>
          <cell r="J203">
            <v>0</v>
          </cell>
        </row>
        <row r="204">
          <cell r="D204">
            <v>0</v>
          </cell>
          <cell r="J204">
            <v>0</v>
          </cell>
        </row>
        <row r="205">
          <cell r="D205">
            <v>0</v>
          </cell>
          <cell r="J205">
            <v>0</v>
          </cell>
        </row>
        <row r="206">
          <cell r="D206">
            <v>0</v>
          </cell>
          <cell r="J206">
            <v>0</v>
          </cell>
        </row>
        <row r="207">
          <cell r="D207">
            <v>0</v>
          </cell>
          <cell r="J207">
            <v>0</v>
          </cell>
        </row>
        <row r="208">
          <cell r="D208">
            <v>0</v>
          </cell>
          <cell r="J208">
            <v>0</v>
          </cell>
        </row>
        <row r="209">
          <cell r="D209">
            <v>0</v>
          </cell>
          <cell r="J209">
            <v>0</v>
          </cell>
        </row>
        <row r="210">
          <cell r="D210">
            <v>0</v>
          </cell>
          <cell r="J210">
            <v>0</v>
          </cell>
        </row>
        <row r="211">
          <cell r="D211">
            <v>0</v>
          </cell>
          <cell r="J211">
            <v>0</v>
          </cell>
        </row>
        <row r="212">
          <cell r="D212">
            <v>0</v>
          </cell>
          <cell r="J212">
            <v>0</v>
          </cell>
        </row>
        <row r="213">
          <cell r="D213">
            <v>0</v>
          </cell>
          <cell r="J213">
            <v>0</v>
          </cell>
        </row>
        <row r="214">
          <cell r="D214">
            <v>0</v>
          </cell>
          <cell r="J214">
            <v>0</v>
          </cell>
        </row>
        <row r="215">
          <cell r="D215">
            <v>0</v>
          </cell>
          <cell r="J215">
            <v>0</v>
          </cell>
        </row>
        <row r="216">
          <cell r="D216">
            <v>0</v>
          </cell>
          <cell r="J216">
            <v>0</v>
          </cell>
        </row>
        <row r="217">
          <cell r="D217">
            <v>0</v>
          </cell>
          <cell r="J217">
            <v>0</v>
          </cell>
        </row>
        <row r="218">
          <cell r="D218">
            <v>0</v>
          </cell>
          <cell r="J218">
            <v>0</v>
          </cell>
        </row>
        <row r="219">
          <cell r="D219">
            <v>0</v>
          </cell>
          <cell r="J219">
            <v>0</v>
          </cell>
        </row>
        <row r="220">
          <cell r="D220">
            <v>0</v>
          </cell>
          <cell r="J220">
            <v>0</v>
          </cell>
        </row>
        <row r="221">
          <cell r="D221">
            <v>0</v>
          </cell>
          <cell r="J221">
            <v>0</v>
          </cell>
        </row>
        <row r="222">
          <cell r="D222">
            <v>0</v>
          </cell>
          <cell r="J222">
            <v>0</v>
          </cell>
        </row>
        <row r="223">
          <cell r="D223">
            <v>0</v>
          </cell>
          <cell r="J223">
            <v>0</v>
          </cell>
        </row>
        <row r="224">
          <cell r="D224">
            <v>0</v>
          </cell>
          <cell r="J224">
            <v>0</v>
          </cell>
        </row>
        <row r="225">
          <cell r="D225">
            <v>0</v>
          </cell>
          <cell r="J225">
            <v>0</v>
          </cell>
        </row>
        <row r="226">
          <cell r="D226">
            <v>0</v>
          </cell>
          <cell r="J226">
            <v>0</v>
          </cell>
        </row>
        <row r="227">
          <cell r="D227">
            <v>0</v>
          </cell>
          <cell r="J227">
            <v>0</v>
          </cell>
        </row>
        <row r="228">
          <cell r="D228">
            <v>0</v>
          </cell>
          <cell r="J228">
            <v>0</v>
          </cell>
        </row>
        <row r="229">
          <cell r="D229">
            <v>0</v>
          </cell>
          <cell r="J229">
            <v>0</v>
          </cell>
        </row>
        <row r="230">
          <cell r="D230">
            <v>0</v>
          </cell>
          <cell r="J230">
            <v>0</v>
          </cell>
        </row>
        <row r="231">
          <cell r="D231">
            <v>0</v>
          </cell>
          <cell r="J231">
            <v>0</v>
          </cell>
        </row>
        <row r="232">
          <cell r="D232">
            <v>0</v>
          </cell>
          <cell r="J232">
            <v>0</v>
          </cell>
        </row>
        <row r="233">
          <cell r="D233">
            <v>0</v>
          </cell>
          <cell r="J233">
            <v>0</v>
          </cell>
        </row>
        <row r="234">
          <cell r="D234">
            <v>0</v>
          </cell>
          <cell r="J234">
            <v>0</v>
          </cell>
        </row>
        <row r="235">
          <cell r="D235">
            <v>0</v>
          </cell>
          <cell r="J235">
            <v>0</v>
          </cell>
        </row>
        <row r="236">
          <cell r="D236">
            <v>0</v>
          </cell>
          <cell r="J236">
            <v>0</v>
          </cell>
        </row>
        <row r="237">
          <cell r="D237">
            <v>0</v>
          </cell>
          <cell r="J237">
            <v>0</v>
          </cell>
        </row>
        <row r="238">
          <cell r="D238">
            <v>0</v>
          </cell>
          <cell r="J238">
            <v>0</v>
          </cell>
        </row>
        <row r="239">
          <cell r="D239">
            <v>0</v>
          </cell>
          <cell r="J239">
            <v>0</v>
          </cell>
        </row>
        <row r="240">
          <cell r="D240">
            <v>0</v>
          </cell>
          <cell r="J240">
            <v>0</v>
          </cell>
        </row>
        <row r="241">
          <cell r="D241">
            <v>0</v>
          </cell>
          <cell r="J241">
            <v>0</v>
          </cell>
        </row>
        <row r="242">
          <cell r="D242">
            <v>0</v>
          </cell>
          <cell r="J242">
            <v>0</v>
          </cell>
        </row>
        <row r="243">
          <cell r="D243">
            <v>0</v>
          </cell>
          <cell r="J243">
            <v>0</v>
          </cell>
        </row>
        <row r="244">
          <cell r="D244">
            <v>0</v>
          </cell>
          <cell r="J244">
            <v>0</v>
          </cell>
        </row>
        <row r="245">
          <cell r="D245">
            <v>0</v>
          </cell>
          <cell r="J245">
            <v>0</v>
          </cell>
        </row>
        <row r="246">
          <cell r="D246">
            <v>0</v>
          </cell>
          <cell r="J246">
            <v>0</v>
          </cell>
        </row>
        <row r="247">
          <cell r="D247">
            <v>0</v>
          </cell>
          <cell r="J247">
            <v>0</v>
          </cell>
        </row>
        <row r="248">
          <cell r="D248">
            <v>0</v>
          </cell>
          <cell r="J248">
            <v>0</v>
          </cell>
        </row>
        <row r="249">
          <cell r="D249">
            <v>0</v>
          </cell>
          <cell r="J249">
            <v>0</v>
          </cell>
        </row>
        <row r="250">
          <cell r="D250">
            <v>0</v>
          </cell>
          <cell r="J250">
            <v>0</v>
          </cell>
        </row>
        <row r="251">
          <cell r="D251">
            <v>0</v>
          </cell>
          <cell r="J251">
            <v>0</v>
          </cell>
        </row>
        <row r="252">
          <cell r="D252">
            <v>0</v>
          </cell>
          <cell r="J252">
            <v>0</v>
          </cell>
        </row>
        <row r="253">
          <cell r="D253">
            <v>0</v>
          </cell>
          <cell r="J253">
            <v>0</v>
          </cell>
        </row>
        <row r="254">
          <cell r="D254">
            <v>0</v>
          </cell>
          <cell r="J254">
            <v>0</v>
          </cell>
        </row>
        <row r="255">
          <cell r="D255">
            <v>0</v>
          </cell>
          <cell r="J255">
            <v>0</v>
          </cell>
        </row>
        <row r="256">
          <cell r="D256">
            <v>0</v>
          </cell>
          <cell r="J256">
            <v>0</v>
          </cell>
        </row>
        <row r="257">
          <cell r="D257">
            <v>0</v>
          </cell>
          <cell r="J257">
            <v>0</v>
          </cell>
        </row>
        <row r="258">
          <cell r="D258">
            <v>0</v>
          </cell>
          <cell r="J258">
            <v>0</v>
          </cell>
        </row>
        <row r="259">
          <cell r="D259">
            <v>0</v>
          </cell>
          <cell r="J259">
            <v>0</v>
          </cell>
        </row>
        <row r="260">
          <cell r="D260">
            <v>0</v>
          </cell>
          <cell r="J260">
            <v>0</v>
          </cell>
        </row>
        <row r="261">
          <cell r="D261">
            <v>0</v>
          </cell>
          <cell r="J261">
            <v>0</v>
          </cell>
        </row>
        <row r="262">
          <cell r="D262">
            <v>0</v>
          </cell>
          <cell r="J262">
            <v>0</v>
          </cell>
        </row>
        <row r="263">
          <cell r="D263">
            <v>0</v>
          </cell>
          <cell r="J263">
            <v>0</v>
          </cell>
        </row>
        <row r="264">
          <cell r="D264">
            <v>0</v>
          </cell>
          <cell r="J264">
            <v>0</v>
          </cell>
        </row>
        <row r="265">
          <cell r="D265">
            <v>0</v>
          </cell>
          <cell r="J265">
            <v>0</v>
          </cell>
        </row>
        <row r="266">
          <cell r="D266">
            <v>0</v>
          </cell>
          <cell r="J266">
            <v>0</v>
          </cell>
        </row>
        <row r="267">
          <cell r="D267">
            <v>0</v>
          </cell>
          <cell r="J267">
            <v>0</v>
          </cell>
        </row>
        <row r="268">
          <cell r="D268">
            <v>0</v>
          </cell>
          <cell r="J268">
            <v>0</v>
          </cell>
        </row>
        <row r="269">
          <cell r="D269">
            <v>0</v>
          </cell>
          <cell r="J269">
            <v>0</v>
          </cell>
        </row>
        <row r="270">
          <cell r="D270">
            <v>0</v>
          </cell>
          <cell r="J270">
            <v>0</v>
          </cell>
        </row>
        <row r="271">
          <cell r="D271">
            <v>0</v>
          </cell>
          <cell r="J271">
            <v>0</v>
          </cell>
        </row>
        <row r="272">
          <cell r="D272">
            <v>0</v>
          </cell>
          <cell r="J272">
            <v>0</v>
          </cell>
        </row>
        <row r="273">
          <cell r="D273">
            <v>0</v>
          </cell>
          <cell r="J273">
            <v>0</v>
          </cell>
        </row>
        <row r="274">
          <cell r="D274">
            <v>0</v>
          </cell>
          <cell r="J274">
            <v>0</v>
          </cell>
        </row>
        <row r="275">
          <cell r="D275">
            <v>0</v>
          </cell>
          <cell r="J275">
            <v>0</v>
          </cell>
        </row>
        <row r="276">
          <cell r="D276">
            <v>0</v>
          </cell>
          <cell r="J276">
            <v>0</v>
          </cell>
        </row>
        <row r="277">
          <cell r="D277">
            <v>0</v>
          </cell>
          <cell r="J277">
            <v>0</v>
          </cell>
        </row>
        <row r="278">
          <cell r="D278">
            <v>0</v>
          </cell>
          <cell r="J278">
            <v>0</v>
          </cell>
        </row>
        <row r="279">
          <cell r="D279">
            <v>0</v>
          </cell>
          <cell r="J279">
            <v>0</v>
          </cell>
        </row>
        <row r="280">
          <cell r="D280">
            <v>0</v>
          </cell>
          <cell r="J280">
            <v>0</v>
          </cell>
        </row>
        <row r="281">
          <cell r="D281">
            <v>0</v>
          </cell>
          <cell r="J281">
            <v>0</v>
          </cell>
        </row>
        <row r="282">
          <cell r="D282">
            <v>0</v>
          </cell>
          <cell r="J282">
            <v>0</v>
          </cell>
        </row>
        <row r="283">
          <cell r="D283">
            <v>0</v>
          </cell>
          <cell r="J283">
            <v>0</v>
          </cell>
        </row>
        <row r="284">
          <cell r="D284">
            <v>0</v>
          </cell>
          <cell r="J284">
            <v>0</v>
          </cell>
        </row>
        <row r="285">
          <cell r="D285">
            <v>0</v>
          </cell>
          <cell r="J285">
            <v>0</v>
          </cell>
        </row>
        <row r="286">
          <cell r="D286">
            <v>0</v>
          </cell>
          <cell r="J286">
            <v>0</v>
          </cell>
        </row>
        <row r="287">
          <cell r="D287">
            <v>0</v>
          </cell>
          <cell r="J287">
            <v>0</v>
          </cell>
        </row>
        <row r="288">
          <cell r="D288">
            <v>0</v>
          </cell>
          <cell r="J288">
            <v>0</v>
          </cell>
        </row>
        <row r="289">
          <cell r="D289">
            <v>0</v>
          </cell>
          <cell r="J289">
            <v>0</v>
          </cell>
        </row>
        <row r="290">
          <cell r="D290">
            <v>0</v>
          </cell>
          <cell r="J290">
            <v>0</v>
          </cell>
        </row>
        <row r="291">
          <cell r="D291">
            <v>0</v>
          </cell>
          <cell r="J291">
            <v>0</v>
          </cell>
        </row>
        <row r="292">
          <cell r="D292">
            <v>0</v>
          </cell>
          <cell r="J292">
            <v>0</v>
          </cell>
        </row>
        <row r="293">
          <cell r="D293">
            <v>0</v>
          </cell>
          <cell r="J293">
            <v>0</v>
          </cell>
        </row>
        <row r="294">
          <cell r="D294">
            <v>0</v>
          </cell>
          <cell r="J294">
            <v>0</v>
          </cell>
        </row>
        <row r="295">
          <cell r="D295">
            <v>0</v>
          </cell>
          <cell r="J295">
            <v>0</v>
          </cell>
        </row>
        <row r="296">
          <cell r="D296">
            <v>0</v>
          </cell>
          <cell r="J296">
            <v>0</v>
          </cell>
        </row>
        <row r="297">
          <cell r="D297">
            <v>0</v>
          </cell>
          <cell r="J297">
            <v>0</v>
          </cell>
        </row>
        <row r="298">
          <cell r="D298">
            <v>0</v>
          </cell>
          <cell r="J298">
            <v>0</v>
          </cell>
        </row>
        <row r="299">
          <cell r="D299">
            <v>0</v>
          </cell>
          <cell r="J299">
            <v>0</v>
          </cell>
        </row>
        <row r="300">
          <cell r="D300">
            <v>0</v>
          </cell>
          <cell r="J300">
            <v>0</v>
          </cell>
        </row>
        <row r="301">
          <cell r="D301">
            <v>0</v>
          </cell>
          <cell r="J301">
            <v>0</v>
          </cell>
        </row>
        <row r="302">
          <cell r="D302">
            <v>0</v>
          </cell>
          <cell r="J302">
            <v>0</v>
          </cell>
        </row>
        <row r="303">
          <cell r="D303">
            <v>0</v>
          </cell>
          <cell r="J303">
            <v>0</v>
          </cell>
        </row>
        <row r="304">
          <cell r="D304">
            <v>0</v>
          </cell>
          <cell r="J304">
            <v>0</v>
          </cell>
        </row>
        <row r="305">
          <cell r="D305">
            <v>0</v>
          </cell>
          <cell r="J305">
            <v>0</v>
          </cell>
        </row>
        <row r="306">
          <cell r="D306">
            <v>0</v>
          </cell>
          <cell r="J306">
            <v>0</v>
          </cell>
        </row>
        <row r="307">
          <cell r="D307">
            <v>0</v>
          </cell>
          <cell r="J307">
            <v>0</v>
          </cell>
        </row>
        <row r="308">
          <cell r="D308">
            <v>0</v>
          </cell>
          <cell r="J308">
            <v>0</v>
          </cell>
        </row>
        <row r="309">
          <cell r="D309">
            <v>0</v>
          </cell>
          <cell r="J309">
            <v>0</v>
          </cell>
        </row>
        <row r="310">
          <cell r="D310">
            <v>0</v>
          </cell>
          <cell r="J310">
            <v>0</v>
          </cell>
        </row>
        <row r="311">
          <cell r="D311">
            <v>0</v>
          </cell>
          <cell r="J311">
            <v>0</v>
          </cell>
        </row>
        <row r="312">
          <cell r="D312">
            <v>0</v>
          </cell>
          <cell r="J312">
            <v>0</v>
          </cell>
        </row>
        <row r="313">
          <cell r="D313">
            <v>0</v>
          </cell>
          <cell r="J313">
            <v>0</v>
          </cell>
        </row>
        <row r="314">
          <cell r="D314">
            <v>0</v>
          </cell>
          <cell r="J314">
            <v>0</v>
          </cell>
        </row>
        <row r="315">
          <cell r="D315">
            <v>0</v>
          </cell>
          <cell r="J315">
            <v>0</v>
          </cell>
        </row>
        <row r="316">
          <cell r="D316">
            <v>0</v>
          </cell>
          <cell r="J316">
            <v>0</v>
          </cell>
        </row>
        <row r="317">
          <cell r="D317">
            <v>0</v>
          </cell>
          <cell r="J317">
            <v>0</v>
          </cell>
        </row>
        <row r="318">
          <cell r="D318">
            <v>0</v>
          </cell>
          <cell r="J318">
            <v>0</v>
          </cell>
        </row>
        <row r="319">
          <cell r="D319">
            <v>0</v>
          </cell>
          <cell r="J319">
            <v>0</v>
          </cell>
        </row>
        <row r="320">
          <cell r="D320">
            <v>0</v>
          </cell>
          <cell r="J320">
            <v>0</v>
          </cell>
        </row>
        <row r="321">
          <cell r="D321">
            <v>0</v>
          </cell>
          <cell r="J321">
            <v>0</v>
          </cell>
        </row>
        <row r="322">
          <cell r="D322">
            <v>0</v>
          </cell>
          <cell r="J322">
            <v>0</v>
          </cell>
        </row>
        <row r="323">
          <cell r="D323">
            <v>0</v>
          </cell>
          <cell r="J323">
            <v>0</v>
          </cell>
        </row>
        <row r="324">
          <cell r="D324">
            <v>0</v>
          </cell>
          <cell r="J324">
            <v>0</v>
          </cell>
        </row>
        <row r="325">
          <cell r="D325">
            <v>0</v>
          </cell>
          <cell r="J325">
            <v>0</v>
          </cell>
        </row>
        <row r="326">
          <cell r="D326">
            <v>0</v>
          </cell>
          <cell r="J326">
            <v>0</v>
          </cell>
        </row>
        <row r="327">
          <cell r="D327">
            <v>0</v>
          </cell>
          <cell r="J327">
            <v>0</v>
          </cell>
        </row>
        <row r="328">
          <cell r="D328">
            <v>0</v>
          </cell>
          <cell r="J328">
            <v>0</v>
          </cell>
        </row>
        <row r="329">
          <cell r="D329">
            <v>0</v>
          </cell>
          <cell r="J329">
            <v>0</v>
          </cell>
        </row>
        <row r="330">
          <cell r="D330">
            <v>15</v>
          </cell>
          <cell r="J330">
            <v>36247.5</v>
          </cell>
        </row>
        <row r="331">
          <cell r="D331">
            <v>9</v>
          </cell>
          <cell r="J331">
            <v>13891.5</v>
          </cell>
        </row>
        <row r="332">
          <cell r="D332">
            <v>13</v>
          </cell>
          <cell r="J332">
            <v>36172.5</v>
          </cell>
        </row>
        <row r="333">
          <cell r="D333">
            <v>13</v>
          </cell>
          <cell r="J333">
            <v>73300.5</v>
          </cell>
        </row>
        <row r="334">
          <cell r="D334">
            <v>13</v>
          </cell>
          <cell r="J334">
            <v>121875</v>
          </cell>
        </row>
        <row r="335">
          <cell r="D335">
            <v>2</v>
          </cell>
          <cell r="J335">
            <v>40197</v>
          </cell>
        </row>
        <row r="336">
          <cell r="D336">
            <v>2</v>
          </cell>
          <cell r="J336">
            <v>3300</v>
          </cell>
        </row>
        <row r="337">
          <cell r="D337">
            <v>4</v>
          </cell>
          <cell r="J337">
            <v>16350</v>
          </cell>
        </row>
        <row r="338">
          <cell r="D338">
            <v>39</v>
          </cell>
          <cell r="J338">
            <v>7850.6999999999989</v>
          </cell>
        </row>
        <row r="339">
          <cell r="D339">
            <v>14</v>
          </cell>
          <cell r="J339">
            <v>30240</v>
          </cell>
        </row>
        <row r="340">
          <cell r="D340">
            <v>75</v>
          </cell>
          <cell r="J340">
            <v>739499.28</v>
          </cell>
        </row>
        <row r="341">
          <cell r="D341">
            <v>13</v>
          </cell>
          <cell r="J341">
            <v>286006.5</v>
          </cell>
        </row>
        <row r="342">
          <cell r="D342">
            <v>39</v>
          </cell>
          <cell r="J342">
            <v>18992.024999999998</v>
          </cell>
        </row>
        <row r="343">
          <cell r="D343">
            <v>39</v>
          </cell>
          <cell r="J343">
            <v>20182.5</v>
          </cell>
        </row>
        <row r="344">
          <cell r="D344">
            <v>14</v>
          </cell>
          <cell r="J344">
            <v>66633</v>
          </cell>
        </row>
        <row r="345">
          <cell r="D345">
            <v>65</v>
          </cell>
          <cell r="J345">
            <v>17810</v>
          </cell>
        </row>
        <row r="346">
          <cell r="D346">
            <v>13</v>
          </cell>
          <cell r="J346">
            <v>7078.5</v>
          </cell>
        </row>
        <row r="347">
          <cell r="D347">
            <v>65</v>
          </cell>
          <cell r="J347">
            <v>28762.5</v>
          </cell>
        </row>
        <row r="348">
          <cell r="D348">
            <v>26</v>
          </cell>
          <cell r="J348">
            <v>94146</v>
          </cell>
        </row>
        <row r="349">
          <cell r="D349">
            <v>10</v>
          </cell>
          <cell r="J349">
            <v>5850</v>
          </cell>
        </row>
        <row r="350">
          <cell r="D350">
            <v>10</v>
          </cell>
          <cell r="J350">
            <v>2250</v>
          </cell>
        </row>
        <row r="351">
          <cell r="D351">
            <v>2</v>
          </cell>
          <cell r="J351">
            <v>19695</v>
          </cell>
        </row>
        <row r="352">
          <cell r="D352">
            <v>29</v>
          </cell>
          <cell r="J352">
            <v>22620</v>
          </cell>
        </row>
        <row r="353">
          <cell r="D353">
            <v>34</v>
          </cell>
          <cell r="J353">
            <v>30345</v>
          </cell>
        </row>
        <row r="354">
          <cell r="D354">
            <v>130</v>
          </cell>
          <cell r="J354">
            <v>36075</v>
          </cell>
        </row>
        <row r="355">
          <cell r="D355">
            <v>130</v>
          </cell>
          <cell r="J355">
            <v>34710</v>
          </cell>
        </row>
        <row r="356">
          <cell r="D356">
            <v>101</v>
          </cell>
          <cell r="J356">
            <v>83022</v>
          </cell>
        </row>
        <row r="357">
          <cell r="D357">
            <v>36</v>
          </cell>
          <cell r="J357">
            <v>6480</v>
          </cell>
        </row>
        <row r="358">
          <cell r="D358">
            <v>36</v>
          </cell>
          <cell r="J358">
            <v>16146</v>
          </cell>
        </row>
        <row r="359">
          <cell r="D359">
            <v>36</v>
          </cell>
          <cell r="J359">
            <v>6480</v>
          </cell>
        </row>
        <row r="360">
          <cell r="D360">
            <v>36</v>
          </cell>
          <cell r="J360">
            <v>10206</v>
          </cell>
        </row>
        <row r="361">
          <cell r="D361">
            <v>36</v>
          </cell>
          <cell r="J361">
            <v>47520</v>
          </cell>
        </row>
        <row r="362">
          <cell r="D362">
            <v>36</v>
          </cell>
          <cell r="J362">
            <v>31320</v>
          </cell>
        </row>
        <row r="363">
          <cell r="D363">
            <v>13</v>
          </cell>
          <cell r="J363">
            <v>94653</v>
          </cell>
        </row>
        <row r="364">
          <cell r="D364">
            <v>13</v>
          </cell>
          <cell r="J364">
            <v>192855</v>
          </cell>
        </row>
        <row r="365">
          <cell r="D365">
            <v>39</v>
          </cell>
          <cell r="J365">
            <v>759709.84829999995</v>
          </cell>
        </row>
        <row r="366">
          <cell r="D366">
            <v>13</v>
          </cell>
          <cell r="J366">
            <v>363344.27999999997</v>
          </cell>
        </row>
        <row r="367">
          <cell r="D367">
            <v>13</v>
          </cell>
          <cell r="J367">
            <v>36679.5</v>
          </cell>
        </row>
        <row r="368">
          <cell r="D368">
            <v>13</v>
          </cell>
          <cell r="J368">
            <v>43875</v>
          </cell>
        </row>
        <row r="369">
          <cell r="D369">
            <v>13</v>
          </cell>
          <cell r="J369">
            <v>35899.5</v>
          </cell>
        </row>
        <row r="370">
          <cell r="D370">
            <v>13</v>
          </cell>
          <cell r="J370">
            <v>37830</v>
          </cell>
        </row>
        <row r="371">
          <cell r="D371">
            <v>26</v>
          </cell>
          <cell r="J371">
            <v>49035.869999999995</v>
          </cell>
        </row>
        <row r="372">
          <cell r="D372">
            <v>13</v>
          </cell>
          <cell r="J372">
            <v>85605</v>
          </cell>
        </row>
        <row r="373">
          <cell r="D373">
            <v>13</v>
          </cell>
          <cell r="J373">
            <v>12948</v>
          </cell>
        </row>
        <row r="374">
          <cell r="D374">
            <v>13</v>
          </cell>
          <cell r="J374">
            <v>83850</v>
          </cell>
        </row>
        <row r="375">
          <cell r="D375">
            <v>13</v>
          </cell>
          <cell r="J375">
            <v>27690</v>
          </cell>
        </row>
        <row r="376">
          <cell r="D376">
            <v>26</v>
          </cell>
          <cell r="J376">
            <v>31005</v>
          </cell>
        </row>
        <row r="377">
          <cell r="D377">
            <v>26</v>
          </cell>
          <cell r="J377">
            <v>7722</v>
          </cell>
        </row>
        <row r="378">
          <cell r="D378">
            <v>13</v>
          </cell>
          <cell r="J378">
            <v>4290</v>
          </cell>
        </row>
        <row r="379">
          <cell r="D379">
            <v>39</v>
          </cell>
          <cell r="J379">
            <v>7546.5</v>
          </cell>
        </row>
        <row r="380">
          <cell r="D380">
            <v>65</v>
          </cell>
          <cell r="J380">
            <v>29591.25</v>
          </cell>
        </row>
        <row r="381">
          <cell r="D381">
            <v>39</v>
          </cell>
          <cell r="J381">
            <v>10061.250030000001</v>
          </cell>
        </row>
        <row r="382">
          <cell r="D382">
            <v>52</v>
          </cell>
          <cell r="J382">
            <v>20124</v>
          </cell>
        </row>
        <row r="383">
          <cell r="D383">
            <v>15</v>
          </cell>
          <cell r="J383">
            <v>29250</v>
          </cell>
        </row>
        <row r="384">
          <cell r="D384">
            <v>13</v>
          </cell>
          <cell r="J384">
            <v>18853.965</v>
          </cell>
        </row>
        <row r="385">
          <cell r="D385">
            <v>26</v>
          </cell>
          <cell r="J385">
            <v>3233.1000000000004</v>
          </cell>
        </row>
        <row r="386">
          <cell r="D386">
            <v>39</v>
          </cell>
          <cell r="J386">
            <v>8716.5</v>
          </cell>
        </row>
        <row r="387">
          <cell r="D387">
            <v>13</v>
          </cell>
          <cell r="J387">
            <v>116980.5</v>
          </cell>
        </row>
        <row r="388">
          <cell r="D388">
            <v>13</v>
          </cell>
          <cell r="J388">
            <v>19110</v>
          </cell>
        </row>
        <row r="389">
          <cell r="D389">
            <v>13</v>
          </cell>
          <cell r="J389">
            <v>61405.5</v>
          </cell>
        </row>
        <row r="390">
          <cell r="D390">
            <v>14</v>
          </cell>
          <cell r="J390">
            <v>61950</v>
          </cell>
        </row>
        <row r="391">
          <cell r="D391">
            <v>13</v>
          </cell>
          <cell r="J391">
            <v>16296.305999999999</v>
          </cell>
        </row>
        <row r="392">
          <cell r="D392">
            <v>26</v>
          </cell>
          <cell r="J392">
            <v>3705</v>
          </cell>
        </row>
        <row r="393">
          <cell r="D393">
            <v>26</v>
          </cell>
          <cell r="J393">
            <v>7605</v>
          </cell>
        </row>
        <row r="394">
          <cell r="D394">
            <v>65</v>
          </cell>
          <cell r="J394">
            <v>5361.8499999999995</v>
          </cell>
        </row>
        <row r="395">
          <cell r="D395">
            <v>26</v>
          </cell>
          <cell r="J395">
            <v>22913.279999999999</v>
          </cell>
        </row>
        <row r="396">
          <cell r="D396">
            <v>13</v>
          </cell>
          <cell r="J396">
            <v>74080.5</v>
          </cell>
        </row>
        <row r="397">
          <cell r="D397">
            <v>26</v>
          </cell>
          <cell r="J397">
            <v>20241</v>
          </cell>
        </row>
        <row r="398">
          <cell r="D398">
            <v>39</v>
          </cell>
          <cell r="J398">
            <v>10822.5</v>
          </cell>
        </row>
        <row r="399">
          <cell r="D399">
            <v>27</v>
          </cell>
          <cell r="J399">
            <v>43699.5</v>
          </cell>
        </row>
        <row r="400">
          <cell r="D400">
            <v>13</v>
          </cell>
          <cell r="J400">
            <v>95530.5</v>
          </cell>
        </row>
        <row r="401">
          <cell r="D401">
            <v>39</v>
          </cell>
          <cell r="J401">
            <v>16380</v>
          </cell>
        </row>
        <row r="402">
          <cell r="D402">
            <v>26</v>
          </cell>
          <cell r="J402">
            <v>58305</v>
          </cell>
        </row>
        <row r="403">
          <cell r="D403">
            <v>13</v>
          </cell>
          <cell r="J403">
            <v>8092.5</v>
          </cell>
        </row>
        <row r="404">
          <cell r="D404">
            <v>26</v>
          </cell>
          <cell r="J404">
            <v>142935</v>
          </cell>
        </row>
        <row r="405">
          <cell r="D405">
            <v>26</v>
          </cell>
          <cell r="J405">
            <v>38805</v>
          </cell>
        </row>
        <row r="406">
          <cell r="D406">
            <v>26</v>
          </cell>
          <cell r="J406">
            <v>40599</v>
          </cell>
        </row>
        <row r="407">
          <cell r="D407">
            <v>26</v>
          </cell>
          <cell r="J407">
            <v>143910</v>
          </cell>
        </row>
        <row r="408">
          <cell r="D408">
            <v>26</v>
          </cell>
          <cell r="J408">
            <v>72628.92</v>
          </cell>
        </row>
        <row r="409">
          <cell r="D409">
            <v>26</v>
          </cell>
          <cell r="J409">
            <v>27116.260599999998</v>
          </cell>
        </row>
        <row r="410">
          <cell r="D410">
            <v>26</v>
          </cell>
          <cell r="J410">
            <v>31212.870000000003</v>
          </cell>
        </row>
        <row r="411">
          <cell r="D411">
            <v>13</v>
          </cell>
          <cell r="J411">
            <v>18151.575000000001</v>
          </cell>
        </row>
        <row r="412">
          <cell r="D412">
            <v>26</v>
          </cell>
          <cell r="J412">
            <v>48957.869999999995</v>
          </cell>
        </row>
        <row r="413">
          <cell r="D413">
            <v>260</v>
          </cell>
          <cell r="J413">
            <v>131001.45239999999</v>
          </cell>
        </row>
        <row r="414">
          <cell r="D414">
            <v>26</v>
          </cell>
          <cell r="J414">
            <v>177476.52000000002</v>
          </cell>
        </row>
        <row r="415">
          <cell r="D415">
            <v>13</v>
          </cell>
          <cell r="J415">
            <v>46611.630000000005</v>
          </cell>
        </row>
        <row r="416">
          <cell r="D416">
            <v>13</v>
          </cell>
          <cell r="J416">
            <v>33475.26</v>
          </cell>
        </row>
        <row r="417">
          <cell r="D417">
            <v>13</v>
          </cell>
          <cell r="J417">
            <v>42869.774999999994</v>
          </cell>
        </row>
        <row r="418">
          <cell r="D418">
            <v>26</v>
          </cell>
          <cell r="J418">
            <v>50295.179999999993</v>
          </cell>
        </row>
        <row r="419">
          <cell r="D419">
            <v>26</v>
          </cell>
          <cell r="J419">
            <v>77582.192880399991</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43"/>
  <sheetViews>
    <sheetView tabSelected="1" topLeftCell="A419" zoomScaleNormal="100" workbookViewId="0">
      <selection activeCell="H424" sqref="H424"/>
    </sheetView>
  </sheetViews>
  <sheetFormatPr baseColWidth="10" defaultRowHeight="15" x14ac:dyDescent="0.25"/>
  <cols>
    <col min="1" max="1" width="23.7109375" customWidth="1"/>
    <col min="2" max="2" width="43.42578125" style="1" customWidth="1"/>
    <col min="3" max="3" width="20.42578125" style="1" customWidth="1"/>
    <col min="4" max="4" width="19.140625" customWidth="1"/>
    <col min="5" max="6" width="18" customWidth="1"/>
    <col min="7" max="7" width="20.28515625" customWidth="1"/>
    <col min="8" max="9" width="18" customWidth="1"/>
    <col min="10" max="10" width="22" style="2" customWidth="1"/>
    <col min="11" max="11" width="13.5703125" customWidth="1"/>
    <col min="12" max="12" width="10.28515625" style="2" customWidth="1"/>
    <col min="13" max="13" width="13.5703125" customWidth="1"/>
    <col min="14" max="14" width="10.5703125" style="2" customWidth="1"/>
    <col min="15" max="15" width="13.42578125" customWidth="1"/>
    <col min="16" max="16" width="10.7109375" style="2" customWidth="1"/>
    <col min="17" max="17" width="13.28515625" customWidth="1"/>
    <col min="18" max="18" width="10.7109375" style="2" customWidth="1"/>
    <col min="19" max="19" width="13.42578125" customWidth="1"/>
    <col min="20" max="20" width="10.7109375" style="2" customWidth="1"/>
    <col min="21" max="21" width="13.5703125" customWidth="1"/>
    <col min="22" max="22" width="12.28515625" style="2" customWidth="1"/>
    <col min="23" max="23" width="14.28515625" customWidth="1"/>
    <col min="24" max="24" width="21" style="2" customWidth="1"/>
    <col min="25" max="25" width="13.5703125" customWidth="1"/>
    <col min="26" max="26" width="15.85546875" style="2" customWidth="1"/>
    <col min="27" max="27" width="13.5703125" customWidth="1"/>
    <col min="28" max="28" width="10.140625" style="2" customWidth="1"/>
    <col min="29" max="29" width="13.5703125" customWidth="1"/>
    <col min="30" max="30" width="12.28515625" style="2" customWidth="1"/>
    <col min="31" max="31" width="13.85546875" customWidth="1"/>
    <col min="32" max="32" width="10.28515625" style="2" customWidth="1"/>
    <col min="33" max="33" width="14.42578125" customWidth="1"/>
    <col min="34" max="34" width="10.28515625" style="2" customWidth="1"/>
    <col min="35" max="35" width="25.140625" style="2" customWidth="1"/>
  </cols>
  <sheetData>
    <row r="1" spans="1:35" ht="30" customHeight="1" x14ac:dyDescent="0.25">
      <c r="C1" s="256" t="s">
        <v>1191</v>
      </c>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row>
    <row r="2" spans="1:35" ht="23.25" x14ac:dyDescent="0.25">
      <c r="C2" s="256" t="s">
        <v>1187</v>
      </c>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row>
    <row r="3" spans="1:35" ht="21" x14ac:dyDescent="0.35">
      <c r="C3" s="272" t="s">
        <v>441</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row>
    <row r="4" spans="1:35" ht="18.75" customHeight="1" x14ac:dyDescent="0.25">
      <c r="J4" s="205"/>
      <c r="K4" s="3"/>
      <c r="L4" s="215"/>
      <c r="M4" s="4"/>
      <c r="N4" s="215"/>
      <c r="O4" s="4"/>
    </row>
    <row r="5" spans="1:35" ht="15" customHeight="1" x14ac:dyDescent="0.25">
      <c r="A5" s="257" t="s">
        <v>0</v>
      </c>
      <c r="B5" s="258" t="s">
        <v>1</v>
      </c>
      <c r="C5" s="261" t="s">
        <v>2</v>
      </c>
      <c r="D5" s="262" t="s">
        <v>3</v>
      </c>
      <c r="E5" s="262" t="s">
        <v>4</v>
      </c>
      <c r="F5" s="262" t="s">
        <v>5</v>
      </c>
      <c r="G5" s="262" t="s">
        <v>6</v>
      </c>
      <c r="H5" s="257" t="s">
        <v>7</v>
      </c>
      <c r="I5" s="262" t="s">
        <v>8</v>
      </c>
      <c r="J5" s="265" t="s">
        <v>9</v>
      </c>
      <c r="K5" s="267" t="s">
        <v>10</v>
      </c>
      <c r="L5" s="268"/>
      <c r="M5" s="257" t="s">
        <v>11</v>
      </c>
      <c r="N5" s="257"/>
      <c r="O5" s="257" t="s">
        <v>12</v>
      </c>
      <c r="P5" s="257"/>
      <c r="Q5" s="257" t="s">
        <v>13</v>
      </c>
      <c r="R5" s="257"/>
      <c r="S5" s="257" t="s">
        <v>14</v>
      </c>
      <c r="T5" s="257"/>
      <c r="U5" s="257" t="s">
        <v>15</v>
      </c>
      <c r="V5" s="257"/>
      <c r="W5" s="276" t="s">
        <v>16</v>
      </c>
      <c r="X5" s="276"/>
      <c r="Y5" s="257" t="s">
        <v>17</v>
      </c>
      <c r="Z5" s="257"/>
      <c r="AA5" s="257" t="s">
        <v>18</v>
      </c>
      <c r="AB5" s="257"/>
      <c r="AC5" s="257" t="s">
        <v>19</v>
      </c>
      <c r="AD5" s="257"/>
      <c r="AE5" s="257" t="s">
        <v>20</v>
      </c>
      <c r="AF5" s="257"/>
      <c r="AG5" s="257" t="s">
        <v>21</v>
      </c>
      <c r="AH5" s="257"/>
      <c r="AI5" s="273" t="s">
        <v>9</v>
      </c>
    </row>
    <row r="6" spans="1:35" x14ac:dyDescent="0.25">
      <c r="A6" s="257"/>
      <c r="B6" s="259"/>
      <c r="C6" s="261"/>
      <c r="D6" s="263"/>
      <c r="E6" s="263"/>
      <c r="F6" s="263"/>
      <c r="G6" s="263"/>
      <c r="H6" s="257"/>
      <c r="I6" s="263"/>
      <c r="J6" s="266"/>
      <c r="K6" s="269"/>
      <c r="L6" s="270"/>
      <c r="M6" s="257"/>
      <c r="N6" s="257"/>
      <c r="O6" s="257"/>
      <c r="P6" s="257"/>
      <c r="Q6" s="257"/>
      <c r="R6" s="257"/>
      <c r="S6" s="257"/>
      <c r="T6" s="257"/>
      <c r="U6" s="257"/>
      <c r="V6" s="257"/>
      <c r="W6" s="276"/>
      <c r="X6" s="276"/>
      <c r="Y6" s="257"/>
      <c r="Z6" s="257"/>
      <c r="AA6" s="257"/>
      <c r="AB6" s="257"/>
      <c r="AC6" s="257"/>
      <c r="AD6" s="257"/>
      <c r="AE6" s="257"/>
      <c r="AF6" s="257"/>
      <c r="AG6" s="257"/>
      <c r="AH6" s="257"/>
      <c r="AI6" s="274"/>
    </row>
    <row r="7" spans="1:35" ht="68.25" customHeight="1" x14ac:dyDescent="0.25">
      <c r="A7" s="257"/>
      <c r="B7" s="260"/>
      <c r="C7" s="261"/>
      <c r="D7" s="264"/>
      <c r="E7" s="264"/>
      <c r="F7" s="264"/>
      <c r="G7" s="264"/>
      <c r="H7" s="257"/>
      <c r="I7" s="264"/>
      <c r="J7" s="266"/>
      <c r="K7" s="5" t="s">
        <v>22</v>
      </c>
      <c r="L7" s="216" t="s">
        <v>23</v>
      </c>
      <c r="M7" s="5" t="s">
        <v>22</v>
      </c>
      <c r="N7" s="216" t="s">
        <v>23</v>
      </c>
      <c r="O7" s="189" t="s">
        <v>22</v>
      </c>
      <c r="P7" s="216" t="s">
        <v>23</v>
      </c>
      <c r="Q7" s="5" t="s">
        <v>22</v>
      </c>
      <c r="R7" s="216" t="s">
        <v>23</v>
      </c>
      <c r="S7" s="5" t="s">
        <v>22</v>
      </c>
      <c r="T7" s="216" t="s">
        <v>23</v>
      </c>
      <c r="U7" s="5" t="s">
        <v>22</v>
      </c>
      <c r="V7" s="216" t="s">
        <v>23</v>
      </c>
      <c r="W7" s="5" t="s">
        <v>22</v>
      </c>
      <c r="X7" s="216" t="s">
        <v>23</v>
      </c>
      <c r="Y7" s="5" t="s">
        <v>22</v>
      </c>
      <c r="Z7" s="216" t="s">
        <v>23</v>
      </c>
      <c r="AA7" s="5" t="s">
        <v>22</v>
      </c>
      <c r="AB7" s="216" t="s">
        <v>23</v>
      </c>
      <c r="AC7" s="5" t="s">
        <v>22</v>
      </c>
      <c r="AD7" s="216" t="s">
        <v>23</v>
      </c>
      <c r="AE7" s="5" t="s">
        <v>22</v>
      </c>
      <c r="AF7" s="216" t="s">
        <v>23</v>
      </c>
      <c r="AG7" s="5" t="s">
        <v>22</v>
      </c>
      <c r="AH7" s="216" t="s">
        <v>23</v>
      </c>
      <c r="AI7" s="275"/>
    </row>
    <row r="8" spans="1:35" ht="23.25" customHeight="1" x14ac:dyDescent="0.25">
      <c r="A8" s="6">
        <v>20000</v>
      </c>
      <c r="B8" s="7" t="s">
        <v>24</v>
      </c>
      <c r="C8" s="7"/>
      <c r="D8" s="8"/>
      <c r="E8" s="8"/>
      <c r="F8" s="8"/>
      <c r="G8" s="8"/>
      <c r="H8" s="8"/>
      <c r="I8" s="9"/>
      <c r="J8" s="10">
        <f>J9+J82+J87+J91</f>
        <v>650218.99475080008</v>
      </c>
      <c r="K8" s="11"/>
      <c r="L8" s="10">
        <f>L9+L82+L87+L91</f>
        <v>0</v>
      </c>
      <c r="M8" s="12"/>
      <c r="N8" s="10">
        <f>N9+N82+N87+N91</f>
        <v>0</v>
      </c>
      <c r="O8" s="13"/>
      <c r="P8" s="10">
        <f>P9+P82+P87+P91</f>
        <v>0</v>
      </c>
      <c r="Q8" s="13"/>
      <c r="R8" s="10">
        <f>R9+R82+R87+R91</f>
        <v>0</v>
      </c>
      <c r="S8" s="13"/>
      <c r="T8" s="10">
        <f>T9+T82+T87+T91</f>
        <v>0</v>
      </c>
      <c r="U8" s="13"/>
      <c r="V8" s="10">
        <f>V9+V82+V87+V91</f>
        <v>200000</v>
      </c>
      <c r="W8" s="13"/>
      <c r="X8" s="10">
        <f>X9+X82+X87+X91</f>
        <v>450218.99475080002</v>
      </c>
      <c r="Y8" s="13"/>
      <c r="Z8" s="10">
        <f>Z9+Z82+Z87+Z91</f>
        <v>0</v>
      </c>
      <c r="AA8" s="13"/>
      <c r="AB8" s="10">
        <f>AB9+AB82+AB87+AB91</f>
        <v>0</v>
      </c>
      <c r="AC8" s="13"/>
      <c r="AD8" s="10">
        <f>AD9+AD82+AD87+AD91</f>
        <v>0</v>
      </c>
      <c r="AE8" s="13"/>
      <c r="AF8" s="10">
        <f>AF9+AF82+AF87+AF91</f>
        <v>0</v>
      </c>
      <c r="AG8" s="13"/>
      <c r="AH8" s="10">
        <f>AH9+AH82+AH87+AH91</f>
        <v>0</v>
      </c>
      <c r="AI8" s="228">
        <f>P8+R8+T8+V8+X8+Z8+AB8+AD8+AF8+AH8+L8+N8</f>
        <v>650218.99475080008</v>
      </c>
    </row>
    <row r="9" spans="1:35" ht="26.25" x14ac:dyDescent="0.25">
      <c r="A9" s="14">
        <v>2100</v>
      </c>
      <c r="B9" s="15" t="s">
        <v>25</v>
      </c>
      <c r="C9" s="15"/>
      <c r="D9" s="16"/>
      <c r="E9" s="16"/>
      <c r="F9" s="16"/>
      <c r="G9" s="16"/>
      <c r="H9" s="16"/>
      <c r="I9" s="17"/>
      <c r="J9" s="18">
        <f>J10+J73+J76</f>
        <v>172879.9987508</v>
      </c>
      <c r="K9" s="19"/>
      <c r="L9" s="18">
        <f>L10+L73+L76</f>
        <v>0</v>
      </c>
      <c r="M9" s="20"/>
      <c r="N9" s="18">
        <f>N10+N73+N76</f>
        <v>0</v>
      </c>
      <c r="O9" s="21"/>
      <c r="P9" s="18">
        <f>P10+P73+P76</f>
        <v>0</v>
      </c>
      <c r="Q9" s="21"/>
      <c r="R9" s="18">
        <f>R10+R73+R76</f>
        <v>0</v>
      </c>
      <c r="S9" s="21"/>
      <c r="T9" s="18">
        <f>T10+T73+T76</f>
        <v>0</v>
      </c>
      <c r="U9" s="21"/>
      <c r="V9" s="18">
        <f>V10+V73+V76</f>
        <v>0</v>
      </c>
      <c r="W9" s="21"/>
      <c r="X9" s="18">
        <f>X10+X73+X76</f>
        <v>172879.9987508</v>
      </c>
      <c r="Y9" s="21"/>
      <c r="Z9" s="18">
        <f>Z10+Z73</f>
        <v>0</v>
      </c>
      <c r="AA9" s="21"/>
      <c r="AB9" s="18">
        <f>AB10+AB73</f>
        <v>0</v>
      </c>
      <c r="AC9" s="21"/>
      <c r="AD9" s="18">
        <f>AD10+AD73</f>
        <v>0</v>
      </c>
      <c r="AE9" s="21"/>
      <c r="AF9" s="18">
        <f>AF10+AF73</f>
        <v>0</v>
      </c>
      <c r="AG9" s="21"/>
      <c r="AH9" s="18">
        <f>AH10+AH73</f>
        <v>0</v>
      </c>
      <c r="AI9" s="229">
        <f>P9+R9+T9+V9+X9+Z9+AB9+AD9+AF9+AH9+L9+N9</f>
        <v>172879.9987508</v>
      </c>
    </row>
    <row r="10" spans="1:35" ht="26.25" x14ac:dyDescent="0.25">
      <c r="A10" s="22">
        <v>211</v>
      </c>
      <c r="B10" s="23" t="s">
        <v>26</v>
      </c>
      <c r="C10" s="23"/>
      <c r="D10" s="24"/>
      <c r="E10" s="24"/>
      <c r="F10" s="24"/>
      <c r="G10" s="24"/>
      <c r="H10" s="24"/>
      <c r="I10" s="25"/>
      <c r="J10" s="26">
        <f>J11+J48</f>
        <v>163321.9987508</v>
      </c>
      <c r="K10" s="27"/>
      <c r="L10" s="26">
        <f>L11+L48</f>
        <v>0</v>
      </c>
      <c r="M10" s="28"/>
      <c r="N10" s="26">
        <f>N11+N48</f>
        <v>0</v>
      </c>
      <c r="O10" s="29"/>
      <c r="P10" s="26">
        <f>P11+P48</f>
        <v>0</v>
      </c>
      <c r="Q10" s="29"/>
      <c r="R10" s="26">
        <f>R11+R48</f>
        <v>0</v>
      </c>
      <c r="S10" s="29"/>
      <c r="T10" s="26">
        <f>T11+T48</f>
        <v>0</v>
      </c>
      <c r="U10" s="29"/>
      <c r="V10" s="26">
        <f>V11+V48</f>
        <v>0</v>
      </c>
      <c r="W10" s="29"/>
      <c r="X10" s="26">
        <f>X11+X48</f>
        <v>163321.9987508</v>
      </c>
      <c r="Y10" s="29"/>
      <c r="Z10" s="26">
        <f>Z11+Z48</f>
        <v>0</v>
      </c>
      <c r="AA10" s="29"/>
      <c r="AB10" s="26">
        <f>AB11+AB48</f>
        <v>0</v>
      </c>
      <c r="AC10" s="29"/>
      <c r="AD10" s="26">
        <f>AD11+AD48</f>
        <v>0</v>
      </c>
      <c r="AE10" s="29"/>
      <c r="AF10" s="26">
        <f>AF11+AF48</f>
        <v>0</v>
      </c>
      <c r="AG10" s="29"/>
      <c r="AH10" s="26">
        <f>AH11+AH48</f>
        <v>0</v>
      </c>
      <c r="AI10" s="230">
        <f>P10+R10+T10+V10+X10+Z10+AB10+AD10+AF10+AH10+L10+N10</f>
        <v>163321.9987508</v>
      </c>
    </row>
    <row r="11" spans="1:35" ht="26.25" customHeight="1" x14ac:dyDescent="0.25">
      <c r="A11" s="30">
        <v>21102</v>
      </c>
      <c r="B11" s="31" t="s">
        <v>27</v>
      </c>
      <c r="C11" s="32"/>
      <c r="D11" s="32"/>
      <c r="E11" s="33"/>
      <c r="F11" s="33"/>
      <c r="G11" s="34"/>
      <c r="H11" s="35"/>
      <c r="I11" s="34"/>
      <c r="J11" s="36">
        <f>SUM(J12:J47)</f>
        <v>28518.998800000001</v>
      </c>
      <c r="K11" s="37"/>
      <c r="L11" s="36">
        <f>SUM(L12:L47)</f>
        <v>0</v>
      </c>
      <c r="M11" s="37"/>
      <c r="N11" s="36">
        <f>SUM(N12:N47)</f>
        <v>0</v>
      </c>
      <c r="O11" s="37"/>
      <c r="P11" s="36">
        <f>SUM(P12:P47)</f>
        <v>0</v>
      </c>
      <c r="Q11" s="37"/>
      <c r="R11" s="36">
        <f>SUM(R12:R47)</f>
        <v>0</v>
      </c>
      <c r="S11" s="37"/>
      <c r="T11" s="36">
        <f>SUM(T12:T47)</f>
        <v>0</v>
      </c>
      <c r="U11" s="37"/>
      <c r="V11" s="36">
        <f>SUM(V12:V47)</f>
        <v>0</v>
      </c>
      <c r="W11" s="37"/>
      <c r="X11" s="36">
        <f>SUM(X12:X47)</f>
        <v>28518.998800000001</v>
      </c>
      <c r="Y11" s="37"/>
      <c r="Z11" s="36">
        <f>SUM(Z12:Z28)</f>
        <v>0</v>
      </c>
      <c r="AA11" s="37"/>
      <c r="AB11" s="36">
        <f>SUM(AB12:AB28)</f>
        <v>0</v>
      </c>
      <c r="AC11" s="37"/>
      <c r="AD11" s="36">
        <f>SUM(AD12:AD28)</f>
        <v>0</v>
      </c>
      <c r="AE11" s="37"/>
      <c r="AF11" s="36">
        <f>SUM(AF12:AF28)</f>
        <v>0</v>
      </c>
      <c r="AG11" s="37"/>
      <c r="AH11" s="36">
        <f>SUM(AH12:AH28)</f>
        <v>0</v>
      </c>
      <c r="AI11" s="231">
        <f>L11+N11+P11+R11+T11+V11+X11+Z11+AB11+AD11+AF11+AH11</f>
        <v>28518.998800000001</v>
      </c>
    </row>
    <row r="12" spans="1:35" ht="76.5" x14ac:dyDescent="0.25">
      <c r="A12" s="38"/>
      <c r="B12" s="39" t="s">
        <v>28</v>
      </c>
      <c r="C12" s="39"/>
      <c r="D12" s="40">
        <f>'[1] Y autismo'!D12+'[1]Y017 PSBC capacitacion'!D12+'[1]Y061 1000 dias de vida'!D12+'[1]Y014 alimentacion escolar'!D12+'[1]Y015 Situa emergencia desastres'!D12+'[1]Y017PSBC APOYOS'!D12+'[1]Y060 GRUPOS PRIORITARIOS'!D12+'[1]Y017 DIF PILARES'!D12</f>
        <v>25</v>
      </c>
      <c r="E12" s="38" t="s">
        <v>29</v>
      </c>
      <c r="F12" s="38" t="s">
        <v>30</v>
      </c>
      <c r="G12" s="38" t="s">
        <v>442</v>
      </c>
      <c r="H12" s="41" t="s">
        <v>443</v>
      </c>
      <c r="I12" s="42">
        <v>44.404800000000002</v>
      </c>
      <c r="J12" s="43">
        <f>'[1] Y autismo'!J12+'[1]Y017 PSBC capacitacion'!J12+'[1]Y061 1000 dias de vida'!J12+'[1]Y014 alimentacion escolar'!J12+'[1]Y015 Situa emergencia desastres'!J12+'[1]Y017PSBC APOYOS'!J12+'[1]Y060 GRUPOS PRIORITARIOS'!J12+'[1]Y017 DIF PILARES'!J12</f>
        <v>1110.1200000000001</v>
      </c>
      <c r="K12" s="42"/>
      <c r="L12" s="68">
        <v>0</v>
      </c>
      <c r="M12" s="42"/>
      <c r="N12" s="68">
        <v>0</v>
      </c>
      <c r="O12" s="42"/>
      <c r="P12" s="68">
        <v>0</v>
      </c>
      <c r="Q12" s="42"/>
      <c r="R12" s="68">
        <v>0</v>
      </c>
      <c r="S12" s="42">
        <v>0</v>
      </c>
      <c r="T12" s="68">
        <v>0</v>
      </c>
      <c r="U12" s="42">
        <v>0</v>
      </c>
      <c r="V12" s="68">
        <v>0</v>
      </c>
      <c r="W12" s="44">
        <v>44.404800000000002</v>
      </c>
      <c r="X12" s="43">
        <v>1110.1200000000001</v>
      </c>
      <c r="Y12" s="42"/>
      <c r="Z12" s="68">
        <v>0</v>
      </c>
      <c r="AA12" s="42"/>
      <c r="AB12" s="68">
        <v>0</v>
      </c>
      <c r="AC12" s="42"/>
      <c r="AD12" s="68">
        <v>0</v>
      </c>
      <c r="AE12" s="42"/>
      <c r="AF12" s="68">
        <v>0</v>
      </c>
      <c r="AG12" s="44"/>
      <c r="AH12" s="68">
        <v>0</v>
      </c>
      <c r="AI12" s="232">
        <f>L12+N12+P12+R12+T12+V12+X12+Z12+AB12+AD12+AF12+AH12</f>
        <v>1110.1200000000001</v>
      </c>
    </row>
    <row r="13" spans="1:35" ht="76.5" x14ac:dyDescent="0.25">
      <c r="A13" s="38"/>
      <c r="B13" s="39" t="s">
        <v>31</v>
      </c>
      <c r="C13" s="39"/>
      <c r="D13" s="40">
        <f>'[1] Y autismo'!D13+'[1]Y017 PSBC capacitacion'!D13+'[1]Y061 1000 dias de vida'!D13+'[1]Y014 alimentacion escolar'!D13+'[1]Y015 Situa emergencia desastres'!D13+'[1]Y017PSBC APOYOS'!D13+'[1]Y060 GRUPOS PRIORITARIOS'!D13+'[1]Y017 DIF PILARES'!D13</f>
        <v>29</v>
      </c>
      <c r="E13" s="38" t="s">
        <v>32</v>
      </c>
      <c r="F13" s="38" t="s">
        <v>30</v>
      </c>
      <c r="G13" s="38" t="s">
        <v>444</v>
      </c>
      <c r="H13" s="41" t="s">
        <v>445</v>
      </c>
      <c r="I13" s="46">
        <v>133.4</v>
      </c>
      <c r="J13" s="43">
        <f>'[1] Y autismo'!J13+'[1]Y017 PSBC capacitacion'!J13+'[1]Y061 1000 dias de vida'!J13+'[1]Y014 alimentacion escolar'!J13+'[1]Y015 Situa emergencia desastres'!J13+'[1]Y017PSBC APOYOS'!J13+'[1]Y060 GRUPOS PRIORITARIOS'!J13+'[1]Y017 DIF PILARES'!J13</f>
        <v>3868.6000000000004</v>
      </c>
      <c r="K13" s="42"/>
      <c r="L13" s="68">
        <v>0</v>
      </c>
      <c r="M13" s="42"/>
      <c r="N13" s="68">
        <v>0</v>
      </c>
      <c r="O13" s="42"/>
      <c r="P13" s="68">
        <v>0</v>
      </c>
      <c r="Q13" s="42"/>
      <c r="R13" s="68">
        <v>0</v>
      </c>
      <c r="S13" s="42">
        <v>0</v>
      </c>
      <c r="T13" s="68">
        <v>0</v>
      </c>
      <c r="U13" s="42">
        <v>0</v>
      </c>
      <c r="V13" s="68">
        <v>0</v>
      </c>
      <c r="W13" s="44">
        <v>133.4</v>
      </c>
      <c r="X13" s="43">
        <v>3868.6000000000004</v>
      </c>
      <c r="Y13" s="42"/>
      <c r="Z13" s="68">
        <v>0</v>
      </c>
      <c r="AA13" s="42"/>
      <c r="AB13" s="68">
        <v>0</v>
      </c>
      <c r="AC13" s="42"/>
      <c r="AD13" s="68">
        <v>0</v>
      </c>
      <c r="AE13" s="42"/>
      <c r="AF13" s="68">
        <v>0</v>
      </c>
      <c r="AG13" s="44"/>
      <c r="AH13" s="68">
        <v>0</v>
      </c>
      <c r="AI13" s="232">
        <f t="shared" ref="AI13:AI71" si="0">L13+N13+P13+R13+T13+V13+X13+Z13+AB13+AD13+AF13+AH13</f>
        <v>3868.6000000000004</v>
      </c>
    </row>
    <row r="14" spans="1:35" ht="76.5" x14ac:dyDescent="0.25">
      <c r="A14" s="38"/>
      <c r="B14" s="39" t="s">
        <v>33</v>
      </c>
      <c r="C14" s="39"/>
      <c r="D14" s="40">
        <f>'[1] Y autismo'!D14+'[1]Y017 PSBC capacitacion'!D14+'[1]Y061 1000 dias de vida'!D14+'[1]Y014 alimentacion escolar'!D14+'[1]Y015 Situa emergencia desastres'!D14+'[1]Y017PSBC APOYOS'!D14+'[1]Y060 GRUPOS PRIORITARIOS'!D14+'[1]Y017 DIF PILARES'!D14</f>
        <v>59</v>
      </c>
      <c r="E14" s="47" t="s">
        <v>34</v>
      </c>
      <c r="F14" s="38" t="s">
        <v>30</v>
      </c>
      <c r="G14" s="38" t="s">
        <v>446</v>
      </c>
      <c r="H14" s="41" t="s">
        <v>447</v>
      </c>
      <c r="I14" s="46">
        <v>26.68</v>
      </c>
      <c r="J14" s="43">
        <f>'[1] Y autismo'!J14+'[1]Y017 PSBC capacitacion'!J14+'[1]Y061 1000 dias de vida'!J14+'[1]Y014 alimentacion escolar'!J14+'[1]Y015 Situa emergencia desastres'!J14+'[1]Y017PSBC APOYOS'!J14+'[1]Y060 GRUPOS PRIORITARIOS'!J14+'[1]Y017 DIF PILARES'!J14</f>
        <v>1573.2560000000001</v>
      </c>
      <c r="K14" s="42"/>
      <c r="L14" s="68">
        <v>0</v>
      </c>
      <c r="M14" s="42"/>
      <c r="N14" s="68">
        <v>0</v>
      </c>
      <c r="O14" s="42"/>
      <c r="P14" s="68">
        <v>0</v>
      </c>
      <c r="Q14" s="42"/>
      <c r="R14" s="68">
        <v>0</v>
      </c>
      <c r="S14" s="42">
        <v>0</v>
      </c>
      <c r="T14" s="68">
        <v>0</v>
      </c>
      <c r="U14" s="42">
        <v>0</v>
      </c>
      <c r="V14" s="68">
        <v>0</v>
      </c>
      <c r="W14" s="44">
        <v>26.68</v>
      </c>
      <c r="X14" s="43">
        <v>1573.2560000000001</v>
      </c>
      <c r="Y14" s="42"/>
      <c r="Z14" s="68">
        <v>0</v>
      </c>
      <c r="AA14" s="42"/>
      <c r="AB14" s="68">
        <v>0</v>
      </c>
      <c r="AC14" s="42"/>
      <c r="AD14" s="68">
        <v>0</v>
      </c>
      <c r="AE14" s="42"/>
      <c r="AF14" s="68">
        <v>0</v>
      </c>
      <c r="AG14" s="44"/>
      <c r="AH14" s="68">
        <v>0</v>
      </c>
      <c r="AI14" s="232">
        <f t="shared" si="0"/>
        <v>1573.2560000000001</v>
      </c>
    </row>
    <row r="15" spans="1:35" ht="76.5" x14ac:dyDescent="0.25">
      <c r="A15" s="38"/>
      <c r="B15" s="39" t="s">
        <v>35</v>
      </c>
      <c r="C15" s="39"/>
      <c r="D15" s="40">
        <f>'[1] Y autismo'!D15+'[1]Y017 PSBC capacitacion'!D15+'[1]Y061 1000 dias de vida'!D15+'[1]Y014 alimentacion escolar'!D15+'[1]Y015 Situa emergencia desastres'!D15+'[1]Y017PSBC APOYOS'!D15+'[1]Y060 GRUPOS PRIORITARIOS'!D15+'[1]Y017 DIF PILARES'!D15</f>
        <v>10</v>
      </c>
      <c r="E15" s="47" t="s">
        <v>32</v>
      </c>
      <c r="F15" s="38" t="s">
        <v>30</v>
      </c>
      <c r="G15" s="38" t="s">
        <v>448</v>
      </c>
      <c r="H15" s="41" t="s">
        <v>449</v>
      </c>
      <c r="I15" s="46">
        <v>34.799999999999997</v>
      </c>
      <c r="J15" s="43">
        <f>'[1] Y autismo'!J15+'[1]Y017 PSBC capacitacion'!J15+'[1]Y061 1000 dias de vida'!J15+'[1]Y014 alimentacion escolar'!J15+'[1]Y015 Situa emergencia desastres'!J15+'[1]Y017PSBC APOYOS'!J15+'[1]Y060 GRUPOS PRIORITARIOS'!J15+'[1]Y017 DIF PILARES'!J15</f>
        <v>348.27999999999975</v>
      </c>
      <c r="K15" s="42"/>
      <c r="L15" s="68">
        <v>0</v>
      </c>
      <c r="M15" s="42"/>
      <c r="N15" s="68">
        <v>0</v>
      </c>
      <c r="O15" s="42"/>
      <c r="P15" s="68">
        <v>0</v>
      </c>
      <c r="Q15" s="42"/>
      <c r="R15" s="68">
        <v>0</v>
      </c>
      <c r="S15" s="42">
        <v>0</v>
      </c>
      <c r="T15" s="68">
        <v>0</v>
      </c>
      <c r="U15" s="42">
        <v>0</v>
      </c>
      <c r="V15" s="68">
        <v>0</v>
      </c>
      <c r="W15" s="44">
        <v>34.799999999999997</v>
      </c>
      <c r="X15" s="43">
        <v>348.27999999999975</v>
      </c>
      <c r="Y15" s="42"/>
      <c r="Z15" s="68">
        <v>0</v>
      </c>
      <c r="AA15" s="42"/>
      <c r="AB15" s="68">
        <v>0</v>
      </c>
      <c r="AC15" s="42"/>
      <c r="AD15" s="68">
        <v>0</v>
      </c>
      <c r="AE15" s="42"/>
      <c r="AF15" s="68">
        <v>0</v>
      </c>
      <c r="AG15" s="44"/>
      <c r="AH15" s="68">
        <v>0</v>
      </c>
      <c r="AI15" s="232">
        <f t="shared" si="0"/>
        <v>348.27999999999975</v>
      </c>
    </row>
    <row r="16" spans="1:35" ht="76.5" x14ac:dyDescent="0.25">
      <c r="A16" s="38"/>
      <c r="B16" s="39" t="s">
        <v>36</v>
      </c>
      <c r="C16" s="39"/>
      <c r="D16" s="40">
        <f>'[1] Y autismo'!D16+'[1]Y017 PSBC capacitacion'!D16+'[1]Y061 1000 dias de vida'!D16+'[1]Y014 alimentacion escolar'!D16+'[1]Y015 Situa emergencia desastres'!D16+'[1]Y017PSBC APOYOS'!D16+'[1]Y060 GRUPOS PRIORITARIOS'!D16+'[1]Y017 DIF PILARES'!D16</f>
        <v>10</v>
      </c>
      <c r="E16" s="47" t="s">
        <v>32</v>
      </c>
      <c r="F16" s="38" t="s">
        <v>30</v>
      </c>
      <c r="G16" s="38" t="s">
        <v>450</v>
      </c>
      <c r="H16" s="41" t="s">
        <v>451</v>
      </c>
      <c r="I16" s="46">
        <v>35.171199999999999</v>
      </c>
      <c r="J16" s="43">
        <f>'[1] Y autismo'!J16+'[1]Y017 PSBC capacitacion'!J16+'[1]Y061 1000 dias de vida'!J16+'[1]Y014 alimentacion escolar'!J16+'[1]Y015 Situa emergencia desastres'!J16+'[1]Y017PSBC APOYOS'!J16+'[1]Y060 GRUPOS PRIORITARIOS'!J16+'[1]Y017 DIF PILARES'!J16</f>
        <v>351.71199999999999</v>
      </c>
      <c r="K16" s="42"/>
      <c r="L16" s="68">
        <v>0</v>
      </c>
      <c r="M16" s="42"/>
      <c r="N16" s="68">
        <v>0</v>
      </c>
      <c r="O16" s="42"/>
      <c r="P16" s="68">
        <v>0</v>
      </c>
      <c r="Q16" s="42"/>
      <c r="R16" s="68">
        <v>0</v>
      </c>
      <c r="S16" s="42">
        <v>0</v>
      </c>
      <c r="T16" s="68">
        <v>0</v>
      </c>
      <c r="U16" s="42">
        <v>0</v>
      </c>
      <c r="V16" s="68">
        <v>0</v>
      </c>
      <c r="W16" s="44">
        <v>35.171199999999999</v>
      </c>
      <c r="X16" s="43">
        <v>351.71199999999999</v>
      </c>
      <c r="Y16" s="42"/>
      <c r="Z16" s="68">
        <v>0</v>
      </c>
      <c r="AA16" s="42"/>
      <c r="AB16" s="68">
        <v>0</v>
      </c>
      <c r="AC16" s="42"/>
      <c r="AD16" s="68">
        <v>0</v>
      </c>
      <c r="AE16" s="42"/>
      <c r="AF16" s="68">
        <v>0</v>
      </c>
      <c r="AG16" s="44"/>
      <c r="AH16" s="68">
        <v>0</v>
      </c>
      <c r="AI16" s="232">
        <f t="shared" si="0"/>
        <v>351.71199999999999</v>
      </c>
    </row>
    <row r="17" spans="1:35" ht="76.5" x14ac:dyDescent="0.25">
      <c r="A17" s="38">
        <v>21102</v>
      </c>
      <c r="B17" s="48" t="s">
        <v>37</v>
      </c>
      <c r="C17" s="49"/>
      <c r="D17" s="40">
        <f>'[1] Y autismo'!D17+'[1]Y017 PSBC capacitacion'!D17+'[1]Y061 1000 dias de vida'!D17+'[1]Y014 alimentacion escolar'!D17+'[1]Y015 Situa emergencia desastres'!D17+'[1]Y017PSBC APOYOS'!D17+'[1]Y060 GRUPOS PRIORITARIOS'!D17+'[1]Y017 DIF PILARES'!D17</f>
        <v>446</v>
      </c>
      <c r="E17" s="50" t="s">
        <v>38</v>
      </c>
      <c r="F17" s="38" t="s">
        <v>30</v>
      </c>
      <c r="G17" s="38" t="s">
        <v>452</v>
      </c>
      <c r="H17" s="41" t="s">
        <v>453</v>
      </c>
      <c r="I17" s="51">
        <v>4.0600000000000005</v>
      </c>
      <c r="J17" s="43">
        <f>'[1] Y autismo'!J17+'[1]Y017 PSBC capacitacion'!J17+'[1]Y061 1000 dias de vida'!J17+'[1]Y014 alimentacion escolar'!J17+'[1]Y015 Situa emergencia desastres'!J17+'[1]Y017PSBC APOYOS'!J17+'[1]Y060 GRUPOS PRIORITARIOS'!J17+'[1]Y017 DIF PILARES'!J17</f>
        <v>1810.7600000000002</v>
      </c>
      <c r="K17" s="52">
        <v>0</v>
      </c>
      <c r="L17" s="217">
        <v>0</v>
      </c>
      <c r="M17" s="52">
        <v>0</v>
      </c>
      <c r="N17" s="224"/>
      <c r="O17" s="52"/>
      <c r="P17" s="224"/>
      <c r="Q17" s="52"/>
      <c r="R17" s="224"/>
      <c r="S17" s="52">
        <v>0</v>
      </c>
      <c r="T17" s="224">
        <f>S17*I17</f>
        <v>0</v>
      </c>
      <c r="U17" s="52"/>
      <c r="V17" s="224">
        <f>U17*I17</f>
        <v>0</v>
      </c>
      <c r="W17" s="53">
        <v>4.0600000000000005</v>
      </c>
      <c r="X17" s="43">
        <v>1810.7600000000002</v>
      </c>
      <c r="Y17" s="52"/>
      <c r="Z17" s="224"/>
      <c r="AA17" s="52"/>
      <c r="AB17" s="224"/>
      <c r="AC17" s="52"/>
      <c r="AD17" s="224"/>
      <c r="AE17" s="52"/>
      <c r="AF17" s="224"/>
      <c r="AG17" s="53"/>
      <c r="AH17" s="224"/>
      <c r="AI17" s="232">
        <f t="shared" si="0"/>
        <v>1810.7600000000002</v>
      </c>
    </row>
    <row r="18" spans="1:35" ht="76.5" x14ac:dyDescent="0.25">
      <c r="A18" s="38">
        <v>21102</v>
      </c>
      <c r="B18" s="48" t="s">
        <v>39</v>
      </c>
      <c r="C18" s="49"/>
      <c r="D18" s="40">
        <f>'[1] Y autismo'!D18+'[1]Y017 PSBC capacitacion'!D18+'[1]Y061 1000 dias de vida'!D18+'[1]Y014 alimentacion escolar'!D18+'[1]Y015 Situa emergencia desastres'!D18+'[1]Y017PSBC APOYOS'!D18+'[1]Y060 GRUPOS PRIORITARIOS'!D18+'[1]Y017 DIF PILARES'!D18</f>
        <v>68</v>
      </c>
      <c r="E18" s="50" t="s">
        <v>38</v>
      </c>
      <c r="F18" s="38" t="s">
        <v>30</v>
      </c>
      <c r="G18" s="38" t="s">
        <v>454</v>
      </c>
      <c r="H18" s="41" t="s">
        <v>455</v>
      </c>
      <c r="I18" s="51">
        <v>56.085999999999999</v>
      </c>
      <c r="J18" s="43">
        <f>'[1] Y autismo'!J18+'[1]Y017 PSBC capacitacion'!J18+'[1]Y061 1000 dias de vida'!J18+'[1]Y014 alimentacion escolar'!J18+'[1]Y015 Situa emergencia desastres'!J18+'[1]Y017PSBC APOYOS'!J18+'[1]Y060 GRUPOS PRIORITARIOS'!J18+'[1]Y017 DIF PILARES'!J18</f>
        <v>3797.6080000000002</v>
      </c>
      <c r="K18" s="52">
        <v>0</v>
      </c>
      <c r="L18" s="217">
        <v>0</v>
      </c>
      <c r="M18" s="52">
        <v>0</v>
      </c>
      <c r="N18" s="224"/>
      <c r="O18" s="52"/>
      <c r="P18" s="224"/>
      <c r="Q18" s="52"/>
      <c r="R18" s="224"/>
      <c r="S18" s="52">
        <v>0</v>
      </c>
      <c r="T18" s="224">
        <f>S18*I18</f>
        <v>0</v>
      </c>
      <c r="U18" s="52"/>
      <c r="V18" s="224"/>
      <c r="W18" s="53">
        <v>56.085999999999999</v>
      </c>
      <c r="X18" s="43">
        <v>3797.6080000000002</v>
      </c>
      <c r="Y18" s="52"/>
      <c r="Z18" s="224"/>
      <c r="AA18" s="52"/>
      <c r="AB18" s="224"/>
      <c r="AC18" s="52"/>
      <c r="AD18" s="224"/>
      <c r="AE18" s="52"/>
      <c r="AF18" s="224"/>
      <c r="AG18" s="53"/>
      <c r="AH18" s="224"/>
      <c r="AI18" s="232">
        <f t="shared" si="0"/>
        <v>3797.6080000000002</v>
      </c>
    </row>
    <row r="19" spans="1:35" ht="76.5" x14ac:dyDescent="0.25">
      <c r="A19" s="38"/>
      <c r="B19" s="39" t="s">
        <v>40</v>
      </c>
      <c r="C19" s="39"/>
      <c r="D19" s="40">
        <f>'[1] Y autismo'!D19+'[1]Y017 PSBC capacitacion'!D19+'[1]Y061 1000 dias de vida'!D19+'[1]Y014 alimentacion escolar'!D19+'[1]Y015 Situa emergencia desastres'!D19+'[1]Y017PSBC APOYOS'!D19+'[1]Y060 GRUPOS PRIORITARIOS'!D19+'[1]Y017 DIF PILARES'!D19</f>
        <v>10</v>
      </c>
      <c r="E19" s="47" t="s">
        <v>32</v>
      </c>
      <c r="F19" s="38" t="s">
        <v>30</v>
      </c>
      <c r="G19" s="38" t="s">
        <v>456</v>
      </c>
      <c r="H19" s="41" t="s">
        <v>457</v>
      </c>
      <c r="I19" s="46">
        <v>22.3764</v>
      </c>
      <c r="J19" s="43">
        <f>'[1] Y autismo'!J19+'[1]Y017 PSBC capacitacion'!J19+'[1]Y061 1000 dias de vida'!J19+'[1]Y014 alimentacion escolar'!J19+'[1]Y015 Situa emergencia desastres'!J19+'[1]Y017PSBC APOYOS'!J19+'[1]Y060 GRUPOS PRIORITARIOS'!J19+'[1]Y017 DIF PILARES'!J19</f>
        <v>223.76400000000001</v>
      </c>
      <c r="K19" s="42"/>
      <c r="L19" s="68">
        <v>0</v>
      </c>
      <c r="M19" s="42"/>
      <c r="N19" s="68">
        <v>0</v>
      </c>
      <c r="O19" s="42"/>
      <c r="P19" s="68">
        <v>0</v>
      </c>
      <c r="Q19" s="42"/>
      <c r="R19" s="68">
        <v>0</v>
      </c>
      <c r="S19" s="42">
        <v>0</v>
      </c>
      <c r="T19" s="68">
        <v>0</v>
      </c>
      <c r="U19" s="42">
        <v>0</v>
      </c>
      <c r="V19" s="68">
        <v>0</v>
      </c>
      <c r="W19" s="44">
        <v>22.3764</v>
      </c>
      <c r="X19" s="43">
        <v>223.76400000000001</v>
      </c>
      <c r="Y19" s="42"/>
      <c r="Z19" s="68">
        <v>0</v>
      </c>
      <c r="AA19" s="42"/>
      <c r="AB19" s="68">
        <v>0</v>
      </c>
      <c r="AC19" s="42"/>
      <c r="AD19" s="68">
        <v>0</v>
      </c>
      <c r="AE19" s="42"/>
      <c r="AF19" s="68">
        <v>0</v>
      </c>
      <c r="AG19" s="44"/>
      <c r="AH19" s="68">
        <v>0</v>
      </c>
      <c r="AI19" s="232">
        <f t="shared" si="0"/>
        <v>223.76400000000001</v>
      </c>
    </row>
    <row r="20" spans="1:35" ht="76.5" x14ac:dyDescent="0.25">
      <c r="A20" s="38"/>
      <c r="B20" s="39" t="s">
        <v>41</v>
      </c>
      <c r="C20" s="39"/>
      <c r="D20" s="40">
        <f>'[1] Y autismo'!D20+'[1]Y017 PSBC capacitacion'!D20+'[1]Y061 1000 dias de vida'!D20+'[1]Y014 alimentacion escolar'!D20+'[1]Y015 Situa emergencia desastres'!D20+'[1]Y017PSBC APOYOS'!D20+'[1]Y060 GRUPOS PRIORITARIOS'!D20+'[1]Y017 DIF PILARES'!D20</f>
        <v>48</v>
      </c>
      <c r="E20" s="47" t="s">
        <v>34</v>
      </c>
      <c r="F20" s="38" t="s">
        <v>30</v>
      </c>
      <c r="G20" s="38" t="s">
        <v>458</v>
      </c>
      <c r="H20" s="41" t="s">
        <v>459</v>
      </c>
      <c r="I20" s="54">
        <v>15.66</v>
      </c>
      <c r="J20" s="43">
        <f>'[1] Y autismo'!J20+'[1]Y017 PSBC capacitacion'!J20+'[1]Y061 1000 dias de vida'!J20+'[1]Y014 alimentacion escolar'!J20+'[1]Y015 Situa emergencia desastres'!J20+'[1]Y017PSBC APOYOS'!J20+'[1]Y060 GRUPOS PRIORITARIOS'!J20+'[1]Y017 DIF PILARES'!J20</f>
        <v>751.68</v>
      </c>
      <c r="K20" s="42"/>
      <c r="L20" s="68">
        <v>0</v>
      </c>
      <c r="M20" s="42"/>
      <c r="N20" s="68">
        <v>0</v>
      </c>
      <c r="O20" s="42"/>
      <c r="P20" s="68">
        <v>0</v>
      </c>
      <c r="Q20" s="42"/>
      <c r="R20" s="68">
        <v>0</v>
      </c>
      <c r="S20" s="42">
        <v>0</v>
      </c>
      <c r="T20" s="68">
        <v>0</v>
      </c>
      <c r="U20" s="42">
        <v>0</v>
      </c>
      <c r="V20" s="68">
        <v>0</v>
      </c>
      <c r="W20" s="44">
        <v>15.66</v>
      </c>
      <c r="X20" s="43">
        <v>751.68</v>
      </c>
      <c r="Y20" s="42"/>
      <c r="Z20" s="68">
        <v>0</v>
      </c>
      <c r="AA20" s="42"/>
      <c r="AB20" s="68">
        <v>0</v>
      </c>
      <c r="AC20" s="42"/>
      <c r="AD20" s="68">
        <v>0</v>
      </c>
      <c r="AE20" s="42"/>
      <c r="AF20" s="68">
        <v>0</v>
      </c>
      <c r="AG20" s="44"/>
      <c r="AH20" s="68">
        <v>0</v>
      </c>
      <c r="AI20" s="232">
        <f t="shared" si="0"/>
        <v>751.68</v>
      </c>
    </row>
    <row r="21" spans="1:35" ht="76.5" x14ac:dyDescent="0.25">
      <c r="A21" s="38"/>
      <c r="B21" s="39" t="s">
        <v>42</v>
      </c>
      <c r="C21" s="39"/>
      <c r="D21" s="40">
        <f>'[1] Y autismo'!D21+'[1]Y017 PSBC capacitacion'!D21+'[1]Y061 1000 dias de vida'!D21+'[1]Y014 alimentacion escolar'!D21+'[1]Y015 Situa emergencia desastres'!D21+'[1]Y017PSBC APOYOS'!D21+'[1]Y060 GRUPOS PRIORITARIOS'!D21+'[1]Y017 DIF PILARES'!D21</f>
        <v>54</v>
      </c>
      <c r="E21" s="47" t="s">
        <v>34</v>
      </c>
      <c r="F21" s="38" t="s">
        <v>30</v>
      </c>
      <c r="G21" s="38" t="s">
        <v>460</v>
      </c>
      <c r="H21" s="41" t="s">
        <v>461</v>
      </c>
      <c r="I21" s="46">
        <v>17.399999999999999</v>
      </c>
      <c r="J21" s="43">
        <f>'[1] Y autismo'!J21+'[1]Y017 PSBC capacitacion'!J21+'[1]Y061 1000 dias de vida'!J21+'[1]Y014 alimentacion escolar'!J21+'[1]Y015 Situa emergencia desastres'!J21+'[1]Y017PSBC APOYOS'!J21+'[1]Y060 GRUPOS PRIORITARIOS'!J21+'[1]Y017 DIF PILARES'!J21</f>
        <v>939.59999999999991</v>
      </c>
      <c r="K21" s="42"/>
      <c r="L21" s="68">
        <v>0</v>
      </c>
      <c r="M21" s="42"/>
      <c r="N21" s="68">
        <v>0</v>
      </c>
      <c r="O21" s="42"/>
      <c r="P21" s="68">
        <v>0</v>
      </c>
      <c r="Q21" s="42"/>
      <c r="R21" s="68">
        <v>0</v>
      </c>
      <c r="S21" s="42">
        <v>0</v>
      </c>
      <c r="T21" s="68">
        <v>0</v>
      </c>
      <c r="U21" s="42">
        <v>0</v>
      </c>
      <c r="V21" s="68">
        <v>0</v>
      </c>
      <c r="W21" s="44">
        <v>17.399999999999999</v>
      </c>
      <c r="X21" s="43">
        <v>939.59999999999991</v>
      </c>
      <c r="Y21" s="42"/>
      <c r="Z21" s="68">
        <v>0</v>
      </c>
      <c r="AA21" s="42"/>
      <c r="AB21" s="68">
        <v>0</v>
      </c>
      <c r="AC21" s="42"/>
      <c r="AD21" s="68">
        <v>0</v>
      </c>
      <c r="AE21" s="42"/>
      <c r="AF21" s="68">
        <v>0</v>
      </c>
      <c r="AG21" s="44"/>
      <c r="AH21" s="68">
        <v>0</v>
      </c>
      <c r="AI21" s="232">
        <f t="shared" si="0"/>
        <v>939.59999999999991</v>
      </c>
    </row>
    <row r="22" spans="1:35" ht="76.5" x14ac:dyDescent="0.25">
      <c r="A22" s="38"/>
      <c r="B22" s="39" t="s">
        <v>43</v>
      </c>
      <c r="C22" s="39"/>
      <c r="D22" s="40">
        <f>'[1] Y autismo'!D22+'[1]Y017 PSBC capacitacion'!D22+'[1]Y061 1000 dias de vida'!D22+'[1]Y014 alimentacion escolar'!D22+'[1]Y015 Situa emergencia desastres'!D22+'[1]Y017PSBC APOYOS'!D22+'[1]Y060 GRUPOS PRIORITARIOS'!D22+'[1]Y017 DIF PILARES'!D22</f>
        <v>17</v>
      </c>
      <c r="E22" s="47" t="s">
        <v>32</v>
      </c>
      <c r="F22" s="38" t="s">
        <v>30</v>
      </c>
      <c r="G22" s="38" t="s">
        <v>462</v>
      </c>
      <c r="H22" s="41" t="s">
        <v>463</v>
      </c>
      <c r="I22" s="46">
        <v>172.84</v>
      </c>
      <c r="J22" s="43">
        <f>'[1] Y autismo'!J22+'[1]Y017 PSBC capacitacion'!J22+'[1]Y061 1000 dias de vida'!J22+'[1]Y014 alimentacion escolar'!J22+'[1]Y015 Situa emergencia desastres'!J22+'[1]Y017PSBC APOYOS'!J22+'[1]Y060 GRUPOS PRIORITARIOS'!J22+'[1]Y017 DIF PILARES'!J22</f>
        <v>2938.2799999999997</v>
      </c>
      <c r="K22" s="42"/>
      <c r="L22" s="68">
        <v>0</v>
      </c>
      <c r="M22" s="42"/>
      <c r="N22" s="68">
        <v>0</v>
      </c>
      <c r="O22" s="42"/>
      <c r="P22" s="68">
        <v>0</v>
      </c>
      <c r="Q22" s="42"/>
      <c r="R22" s="68">
        <v>0</v>
      </c>
      <c r="S22" s="42">
        <v>0</v>
      </c>
      <c r="T22" s="68">
        <v>0</v>
      </c>
      <c r="U22" s="42">
        <v>0</v>
      </c>
      <c r="V22" s="68">
        <v>0</v>
      </c>
      <c r="W22" s="44">
        <v>172.84</v>
      </c>
      <c r="X22" s="43">
        <v>2938.2799999999997</v>
      </c>
      <c r="Y22" s="42"/>
      <c r="Z22" s="68">
        <v>0</v>
      </c>
      <c r="AA22" s="42"/>
      <c r="AB22" s="68">
        <v>0</v>
      </c>
      <c r="AC22" s="42"/>
      <c r="AD22" s="68">
        <v>0</v>
      </c>
      <c r="AE22" s="42"/>
      <c r="AF22" s="68">
        <v>0</v>
      </c>
      <c r="AG22" s="44"/>
      <c r="AH22" s="68">
        <v>0</v>
      </c>
      <c r="AI22" s="232">
        <f t="shared" si="0"/>
        <v>2938.2799999999997</v>
      </c>
    </row>
    <row r="23" spans="1:35" ht="76.5" x14ac:dyDescent="0.25">
      <c r="A23" s="38"/>
      <c r="B23" s="39" t="s">
        <v>44</v>
      </c>
      <c r="C23" s="39"/>
      <c r="D23" s="40">
        <f>'[1] Y autismo'!D23+'[1]Y017 PSBC capacitacion'!D23+'[1]Y061 1000 dias de vida'!D23+'[1]Y014 alimentacion escolar'!D23+'[1]Y015 Situa emergencia desastres'!D23+'[1]Y017PSBC APOYOS'!D23+'[1]Y060 GRUPOS PRIORITARIOS'!D23+'[1]Y017 DIF PILARES'!D23</f>
        <v>4</v>
      </c>
      <c r="E23" s="47" t="s">
        <v>32</v>
      </c>
      <c r="F23" s="38" t="s">
        <v>30</v>
      </c>
      <c r="G23" s="38" t="s">
        <v>464</v>
      </c>
      <c r="H23" s="41" t="s">
        <v>465</v>
      </c>
      <c r="I23" s="46">
        <v>52.2</v>
      </c>
      <c r="J23" s="43">
        <f>'[1] Y autismo'!J23+'[1]Y017 PSBC capacitacion'!J23+'[1]Y061 1000 dias de vida'!J23+'[1]Y014 alimentacion escolar'!J23+'[1]Y015 Situa emergencia desastres'!J23+'[1]Y017PSBC APOYOS'!J23+'[1]Y060 GRUPOS PRIORITARIOS'!J23+'[1]Y017 DIF PILARES'!J23</f>
        <v>208.8</v>
      </c>
      <c r="K23" s="42"/>
      <c r="L23" s="68">
        <v>0</v>
      </c>
      <c r="M23" s="42"/>
      <c r="N23" s="68">
        <v>0</v>
      </c>
      <c r="O23" s="42"/>
      <c r="P23" s="68">
        <v>0</v>
      </c>
      <c r="Q23" s="42"/>
      <c r="R23" s="68">
        <v>0</v>
      </c>
      <c r="S23" s="42">
        <v>0</v>
      </c>
      <c r="T23" s="68">
        <v>0</v>
      </c>
      <c r="U23" s="42">
        <v>0</v>
      </c>
      <c r="V23" s="68">
        <v>0</v>
      </c>
      <c r="W23" s="44">
        <v>52.2</v>
      </c>
      <c r="X23" s="43">
        <v>208.8</v>
      </c>
      <c r="Y23" s="42"/>
      <c r="Z23" s="68">
        <v>0</v>
      </c>
      <c r="AA23" s="42"/>
      <c r="AB23" s="68">
        <v>0</v>
      </c>
      <c r="AC23" s="42"/>
      <c r="AD23" s="68">
        <v>0</v>
      </c>
      <c r="AE23" s="42"/>
      <c r="AF23" s="68">
        <v>0</v>
      </c>
      <c r="AG23" s="44"/>
      <c r="AH23" s="68">
        <v>0</v>
      </c>
      <c r="AI23" s="232">
        <f t="shared" si="0"/>
        <v>208.8</v>
      </c>
    </row>
    <row r="24" spans="1:35" ht="76.5" x14ac:dyDescent="0.25">
      <c r="A24" s="38"/>
      <c r="B24" s="39" t="s">
        <v>45</v>
      </c>
      <c r="C24" s="39"/>
      <c r="D24" s="40">
        <f>'[1] Y autismo'!D24+'[1]Y017 PSBC capacitacion'!D24+'[1]Y061 1000 dias de vida'!D24+'[1]Y014 alimentacion escolar'!D24+'[1]Y015 Situa emergencia desastres'!D24+'[1]Y017PSBC APOYOS'!D24+'[1]Y060 GRUPOS PRIORITARIOS'!D24+'[1]Y017 DIF PILARES'!D24</f>
        <v>88</v>
      </c>
      <c r="E24" s="38" t="s">
        <v>32</v>
      </c>
      <c r="F24" s="38" t="s">
        <v>30</v>
      </c>
      <c r="G24" s="38" t="s">
        <v>466</v>
      </c>
      <c r="H24" s="41" t="s">
        <v>467</v>
      </c>
      <c r="I24" s="46">
        <v>11.135999999999999</v>
      </c>
      <c r="J24" s="43">
        <f>'[1] Y autismo'!J24+'[1]Y017 PSBC capacitacion'!J24+'[1]Y061 1000 dias de vida'!J24+'[1]Y014 alimentacion escolar'!J24+'[1]Y015 Situa emergencia desastres'!J24+'[1]Y017PSBC APOYOS'!J24+'[1]Y060 GRUPOS PRIORITARIOS'!J24+'[1]Y017 DIF PILARES'!J24</f>
        <v>979.96799999999996</v>
      </c>
      <c r="K24" s="42"/>
      <c r="L24" s="68">
        <v>0</v>
      </c>
      <c r="M24" s="42"/>
      <c r="N24" s="68">
        <v>0</v>
      </c>
      <c r="O24" s="42"/>
      <c r="P24" s="68">
        <v>0</v>
      </c>
      <c r="Q24" s="42"/>
      <c r="R24" s="68">
        <v>0</v>
      </c>
      <c r="S24" s="42">
        <v>0</v>
      </c>
      <c r="T24" s="68">
        <v>0</v>
      </c>
      <c r="U24" s="42">
        <v>0</v>
      </c>
      <c r="V24" s="68">
        <v>0</v>
      </c>
      <c r="W24" s="44">
        <v>11.135999999999999</v>
      </c>
      <c r="X24" s="43">
        <v>979.96799999999996</v>
      </c>
      <c r="Y24" s="42"/>
      <c r="Z24" s="68">
        <v>0</v>
      </c>
      <c r="AA24" s="42"/>
      <c r="AB24" s="68">
        <v>0</v>
      </c>
      <c r="AC24" s="42"/>
      <c r="AD24" s="68">
        <v>0</v>
      </c>
      <c r="AE24" s="42"/>
      <c r="AF24" s="68">
        <v>0</v>
      </c>
      <c r="AG24" s="44"/>
      <c r="AH24" s="68">
        <v>0</v>
      </c>
      <c r="AI24" s="232">
        <f t="shared" si="0"/>
        <v>979.96799999999996</v>
      </c>
    </row>
    <row r="25" spans="1:35" ht="117.75" customHeight="1" x14ac:dyDescent="0.25">
      <c r="A25" s="38"/>
      <c r="B25" s="39" t="s">
        <v>46</v>
      </c>
      <c r="C25" s="39"/>
      <c r="D25" s="40">
        <f>'[1] Y autismo'!D25+'[1]Y017 PSBC capacitacion'!D25+'[1]Y061 1000 dias de vida'!D25+'[1]Y014 alimentacion escolar'!D25+'[1]Y015 Situa emergencia desastres'!D25+'[1]Y017PSBC APOYOS'!D25+'[1]Y060 GRUPOS PRIORITARIOS'!D25+'[1]Y017 DIF PILARES'!D25</f>
        <v>100</v>
      </c>
      <c r="E25" s="38" t="s">
        <v>32</v>
      </c>
      <c r="F25" s="38" t="s">
        <v>30</v>
      </c>
      <c r="G25" s="38" t="s">
        <v>468</v>
      </c>
      <c r="H25" s="41" t="s">
        <v>469</v>
      </c>
      <c r="I25" s="46">
        <v>7.6327999999999996</v>
      </c>
      <c r="J25" s="43">
        <f>'[1] Y autismo'!J25+'[1]Y017 PSBC capacitacion'!J25+'[1]Y061 1000 dias de vida'!J25+'[1]Y014 alimentacion escolar'!J25+'[1]Y015 Situa emergencia desastres'!J25+'[1]Y017PSBC APOYOS'!J25+'[1]Y060 GRUPOS PRIORITARIOS'!J25+'[1]Y017 DIF PILARES'!J25</f>
        <v>763.28</v>
      </c>
      <c r="K25" s="42"/>
      <c r="L25" s="68">
        <v>0</v>
      </c>
      <c r="M25" s="42"/>
      <c r="N25" s="68">
        <v>0</v>
      </c>
      <c r="O25" s="42"/>
      <c r="P25" s="68">
        <v>0</v>
      </c>
      <c r="Q25" s="42"/>
      <c r="R25" s="68">
        <v>0</v>
      </c>
      <c r="S25" s="42">
        <v>0</v>
      </c>
      <c r="T25" s="68">
        <v>0</v>
      </c>
      <c r="U25" s="42">
        <v>0</v>
      </c>
      <c r="V25" s="68">
        <v>0</v>
      </c>
      <c r="W25" s="44">
        <v>7.6327999999999996</v>
      </c>
      <c r="X25" s="43">
        <v>763.28</v>
      </c>
      <c r="Y25" s="42"/>
      <c r="Z25" s="68">
        <v>0</v>
      </c>
      <c r="AA25" s="42"/>
      <c r="AB25" s="68">
        <v>0</v>
      </c>
      <c r="AC25" s="42"/>
      <c r="AD25" s="68">
        <v>0</v>
      </c>
      <c r="AE25" s="42"/>
      <c r="AF25" s="68">
        <v>0</v>
      </c>
      <c r="AG25" s="44"/>
      <c r="AH25" s="68">
        <v>0</v>
      </c>
      <c r="AI25" s="232">
        <f t="shared" si="0"/>
        <v>763.28</v>
      </c>
    </row>
    <row r="26" spans="1:35" ht="76.5" x14ac:dyDescent="0.25">
      <c r="A26" s="38"/>
      <c r="B26" s="39" t="s">
        <v>47</v>
      </c>
      <c r="C26" s="39"/>
      <c r="D26" s="40">
        <f>'[1] Y autismo'!D26+'[1]Y017 PSBC capacitacion'!D26+'[1]Y061 1000 dias de vida'!D26+'[1]Y014 alimentacion escolar'!D26+'[1]Y015 Situa emergencia desastres'!D26+'[1]Y017PSBC APOYOS'!D26+'[1]Y060 GRUPOS PRIORITARIOS'!D26+'[1]Y017 DIF PILARES'!D26</f>
        <v>87</v>
      </c>
      <c r="E26" s="38" t="s">
        <v>32</v>
      </c>
      <c r="F26" s="38" t="s">
        <v>30</v>
      </c>
      <c r="G26" s="38" t="s">
        <v>470</v>
      </c>
      <c r="H26" s="41" t="s">
        <v>471</v>
      </c>
      <c r="I26" s="46">
        <v>4.6399999999999997</v>
      </c>
      <c r="J26" s="43">
        <f>'[1] Y autismo'!J26+'[1]Y017 PSBC capacitacion'!J26+'[1]Y061 1000 dias de vida'!J26+'[1]Y014 alimentacion escolar'!J26+'[1]Y015 Situa emergencia desastres'!J26+'[1]Y017PSBC APOYOS'!J26+'[1]Y060 GRUPOS PRIORITARIOS'!J26+'[1]Y017 DIF PILARES'!J26</f>
        <v>403.67999999999995</v>
      </c>
      <c r="K26" s="42"/>
      <c r="L26" s="68">
        <v>0</v>
      </c>
      <c r="M26" s="42"/>
      <c r="N26" s="68">
        <v>0</v>
      </c>
      <c r="O26" s="42"/>
      <c r="P26" s="68">
        <v>0</v>
      </c>
      <c r="Q26" s="42"/>
      <c r="R26" s="68">
        <v>0</v>
      </c>
      <c r="S26" s="42">
        <v>0</v>
      </c>
      <c r="T26" s="68">
        <v>0</v>
      </c>
      <c r="U26" s="42">
        <v>0</v>
      </c>
      <c r="V26" s="68">
        <v>0</v>
      </c>
      <c r="W26" s="44">
        <v>4.6399999999999997</v>
      </c>
      <c r="X26" s="43">
        <v>403.67999999999995</v>
      </c>
      <c r="Y26" s="42"/>
      <c r="Z26" s="68">
        <v>0</v>
      </c>
      <c r="AA26" s="42"/>
      <c r="AB26" s="68">
        <v>0</v>
      </c>
      <c r="AC26" s="42"/>
      <c r="AD26" s="68">
        <v>0</v>
      </c>
      <c r="AE26" s="42"/>
      <c r="AF26" s="68">
        <v>0</v>
      </c>
      <c r="AG26" s="44"/>
      <c r="AH26" s="68">
        <v>0</v>
      </c>
      <c r="AI26" s="232">
        <f t="shared" si="0"/>
        <v>403.67999999999995</v>
      </c>
    </row>
    <row r="27" spans="1:35" ht="76.5" x14ac:dyDescent="0.25">
      <c r="A27" s="38"/>
      <c r="B27" s="39" t="s">
        <v>48</v>
      </c>
      <c r="C27" s="39"/>
      <c r="D27" s="40">
        <f>'[1] Y autismo'!D27+'[1]Y017 PSBC capacitacion'!D27+'[1]Y061 1000 dias de vida'!D27+'[1]Y014 alimentacion escolar'!D27+'[1]Y015 Situa emergencia desastres'!D27+'[1]Y017PSBC APOYOS'!D27+'[1]Y060 GRUPOS PRIORITARIOS'!D27+'[1]Y017 DIF PILARES'!D27</f>
        <v>7</v>
      </c>
      <c r="E27" s="38" t="s">
        <v>34</v>
      </c>
      <c r="F27" s="38" t="s">
        <v>30</v>
      </c>
      <c r="G27" s="38" t="s">
        <v>472</v>
      </c>
      <c r="H27" s="41" t="s">
        <v>473</v>
      </c>
      <c r="I27" s="46">
        <v>196.73599999999999</v>
      </c>
      <c r="J27" s="43">
        <f>'[1] Y autismo'!J27+'[1]Y017 PSBC capacitacion'!J27+'[1]Y061 1000 dias de vida'!J27+'[1]Y014 alimentacion escolar'!J27+'[1]Y015 Situa emergencia desastres'!J27+'[1]Y017PSBC APOYOS'!J27+'[1]Y060 GRUPOS PRIORITARIOS'!J27+'[1]Y017 DIF PILARES'!J27</f>
        <v>1377.9319999999998</v>
      </c>
      <c r="K27" s="42"/>
      <c r="L27" s="68">
        <v>0</v>
      </c>
      <c r="M27" s="42"/>
      <c r="N27" s="68">
        <v>0</v>
      </c>
      <c r="O27" s="42"/>
      <c r="P27" s="68">
        <v>0</v>
      </c>
      <c r="Q27" s="42"/>
      <c r="R27" s="68">
        <v>0</v>
      </c>
      <c r="S27" s="42">
        <v>0</v>
      </c>
      <c r="T27" s="68">
        <v>0</v>
      </c>
      <c r="U27" s="42">
        <v>0</v>
      </c>
      <c r="V27" s="68">
        <v>0</v>
      </c>
      <c r="W27" s="44">
        <v>196.73599999999999</v>
      </c>
      <c r="X27" s="43">
        <v>1377.9319999999998</v>
      </c>
      <c r="Y27" s="42"/>
      <c r="Z27" s="68">
        <v>0</v>
      </c>
      <c r="AA27" s="42"/>
      <c r="AB27" s="68">
        <v>0</v>
      </c>
      <c r="AC27" s="42"/>
      <c r="AD27" s="68">
        <v>0</v>
      </c>
      <c r="AE27" s="42"/>
      <c r="AF27" s="68">
        <v>0</v>
      </c>
      <c r="AG27" s="44"/>
      <c r="AH27" s="68">
        <v>0</v>
      </c>
      <c r="AI27" s="232">
        <f t="shared" si="0"/>
        <v>1377.9319999999998</v>
      </c>
    </row>
    <row r="28" spans="1:35" ht="76.5" x14ac:dyDescent="0.25">
      <c r="A28" s="38">
        <v>21102</v>
      </c>
      <c r="B28" s="48" t="s">
        <v>49</v>
      </c>
      <c r="C28" s="49"/>
      <c r="D28" s="40">
        <f>'[1] Y autismo'!D28+'[1]Y017 PSBC capacitacion'!D28+'[1]Y061 1000 dias de vida'!D28+'[1]Y014 alimentacion escolar'!D28+'[1]Y015 Situa emergencia desastres'!D28+'[1]Y017PSBC APOYOS'!D28+'[1]Y060 GRUPOS PRIORITARIOS'!D28+'[1]Y017 DIF PILARES'!D28</f>
        <v>32</v>
      </c>
      <c r="E28" s="50" t="s">
        <v>38</v>
      </c>
      <c r="F28" s="38" t="s">
        <v>30</v>
      </c>
      <c r="G28" s="38" t="s">
        <v>474</v>
      </c>
      <c r="H28" s="41" t="s">
        <v>475</v>
      </c>
      <c r="I28" s="51">
        <v>41.185599999999958</v>
      </c>
      <c r="J28" s="43">
        <f>'[1] Y autismo'!J28+'[1]Y017 PSBC capacitacion'!J28+'[1]Y061 1000 dias de vida'!J28+'[1]Y014 alimentacion escolar'!J28+'[1]Y015 Situa emergencia desastres'!J28+'[1]Y017PSBC APOYOS'!J28+'[1]Y060 GRUPOS PRIORITARIOS'!J28+'[1]Y017 DIF PILARES'!J28</f>
        <v>1317.9067999999997</v>
      </c>
      <c r="K28" s="52">
        <v>0</v>
      </c>
      <c r="L28" s="217">
        <v>0</v>
      </c>
      <c r="M28" s="52">
        <v>0</v>
      </c>
      <c r="N28" s="224"/>
      <c r="O28" s="52"/>
      <c r="P28" s="224"/>
      <c r="Q28" s="52"/>
      <c r="R28" s="224"/>
      <c r="S28" s="52">
        <v>0</v>
      </c>
      <c r="T28" s="224">
        <f>S28*I28</f>
        <v>0</v>
      </c>
      <c r="U28" s="52"/>
      <c r="V28" s="224"/>
      <c r="W28" s="53">
        <v>41.185599999999958</v>
      </c>
      <c r="X28" s="43">
        <v>1317.9067999999997</v>
      </c>
      <c r="Y28" s="52"/>
      <c r="Z28" s="224"/>
      <c r="AA28" s="52"/>
      <c r="AB28" s="224"/>
      <c r="AC28" s="52"/>
      <c r="AD28" s="224"/>
      <c r="AE28" s="52"/>
      <c r="AF28" s="224"/>
      <c r="AG28" s="53"/>
      <c r="AH28" s="224"/>
      <c r="AI28" s="232">
        <f t="shared" si="0"/>
        <v>1317.9067999999997</v>
      </c>
    </row>
    <row r="29" spans="1:35" ht="76.5" x14ac:dyDescent="0.25">
      <c r="A29" s="38"/>
      <c r="B29" s="39" t="s">
        <v>50</v>
      </c>
      <c r="C29" s="39"/>
      <c r="D29" s="40">
        <f>'[1] Y autismo'!D29+'[1]Y017 PSBC capacitacion'!D29+'[1]Y061 1000 dias de vida'!D29+'[1]Y014 alimentacion escolar'!D29+'[1]Y015 Situa emergencia desastres'!D29+'[1]Y017PSBC APOYOS'!D29+'[1]Y060 GRUPOS PRIORITARIOS'!D29+'[1]Y017 DIF PILARES'!D29</f>
        <v>5</v>
      </c>
      <c r="E29" s="47" t="s">
        <v>32</v>
      </c>
      <c r="F29" s="38" t="s">
        <v>30</v>
      </c>
      <c r="G29" s="38" t="s">
        <v>476</v>
      </c>
      <c r="H29" s="41" t="s">
        <v>477</v>
      </c>
      <c r="I29" s="46">
        <v>33.06</v>
      </c>
      <c r="J29" s="43">
        <f>'[1] Y autismo'!J29+'[1]Y017 PSBC capacitacion'!J29+'[1]Y061 1000 dias de vida'!J29+'[1]Y014 alimentacion escolar'!J29+'[1]Y015 Situa emergencia desastres'!J29+'[1]Y017PSBC APOYOS'!J29+'[1]Y060 GRUPOS PRIORITARIOS'!J29+'[1]Y017 DIF PILARES'!J29</f>
        <v>165.3</v>
      </c>
      <c r="K29" s="42"/>
      <c r="L29" s="68">
        <v>0</v>
      </c>
      <c r="M29" s="42"/>
      <c r="N29" s="68">
        <v>0</v>
      </c>
      <c r="O29" s="42"/>
      <c r="P29" s="68">
        <v>0</v>
      </c>
      <c r="Q29" s="42"/>
      <c r="R29" s="68">
        <v>0</v>
      </c>
      <c r="S29" s="42">
        <v>0</v>
      </c>
      <c r="T29" s="68">
        <v>0</v>
      </c>
      <c r="U29" s="42">
        <v>0</v>
      </c>
      <c r="V29" s="68">
        <v>0</v>
      </c>
      <c r="W29" s="44">
        <v>33.06</v>
      </c>
      <c r="X29" s="43">
        <v>165.3</v>
      </c>
      <c r="Y29" s="42"/>
      <c r="Z29" s="68">
        <v>0</v>
      </c>
      <c r="AA29" s="42"/>
      <c r="AB29" s="68">
        <v>0</v>
      </c>
      <c r="AC29" s="42"/>
      <c r="AD29" s="68">
        <v>0</v>
      </c>
      <c r="AE29" s="42"/>
      <c r="AF29" s="68">
        <v>0</v>
      </c>
      <c r="AG29" s="44"/>
      <c r="AH29" s="68">
        <v>0</v>
      </c>
      <c r="AI29" s="232">
        <f t="shared" si="0"/>
        <v>165.3</v>
      </c>
    </row>
    <row r="30" spans="1:35" ht="76.5" x14ac:dyDescent="0.25">
      <c r="A30" s="38"/>
      <c r="B30" s="39" t="s">
        <v>51</v>
      </c>
      <c r="C30" s="39"/>
      <c r="D30" s="40">
        <f>'[1] Y autismo'!D30+'[1]Y017 PSBC capacitacion'!D30+'[1]Y061 1000 dias de vida'!D30+'[1]Y014 alimentacion escolar'!D30+'[1]Y015 Situa emergencia desastres'!D30+'[1]Y017PSBC APOYOS'!D30+'[1]Y060 GRUPOS PRIORITARIOS'!D30+'[1]Y017 DIF PILARES'!D30</f>
        <v>5</v>
      </c>
      <c r="E30" s="47" t="s">
        <v>34</v>
      </c>
      <c r="F30" s="38" t="s">
        <v>30</v>
      </c>
      <c r="G30" s="38" t="s">
        <v>478</v>
      </c>
      <c r="H30" s="41" t="s">
        <v>479</v>
      </c>
      <c r="I30" s="46">
        <v>22.04</v>
      </c>
      <c r="J30" s="43">
        <f>'[1] Y autismo'!J30+'[1]Y017 PSBC capacitacion'!J30+'[1]Y061 1000 dias de vida'!J30+'[1]Y014 alimentacion escolar'!J30+'[1]Y015 Situa emergencia desastres'!J30+'[1]Y017PSBC APOYOS'!J30+'[1]Y060 GRUPOS PRIORITARIOS'!J30+'[1]Y017 DIF PILARES'!J30</f>
        <v>110.19999999999999</v>
      </c>
      <c r="K30" s="42"/>
      <c r="L30" s="68">
        <v>0</v>
      </c>
      <c r="M30" s="42"/>
      <c r="N30" s="68">
        <v>0</v>
      </c>
      <c r="O30" s="42"/>
      <c r="P30" s="68">
        <v>0</v>
      </c>
      <c r="Q30" s="42"/>
      <c r="R30" s="68">
        <v>0</v>
      </c>
      <c r="S30" s="42">
        <v>0</v>
      </c>
      <c r="T30" s="68">
        <v>0</v>
      </c>
      <c r="U30" s="42">
        <v>0</v>
      </c>
      <c r="V30" s="68">
        <v>0</v>
      </c>
      <c r="W30" s="44">
        <v>22.04</v>
      </c>
      <c r="X30" s="43">
        <v>110.19999999999999</v>
      </c>
      <c r="Y30" s="42"/>
      <c r="Z30" s="68">
        <v>0</v>
      </c>
      <c r="AA30" s="42"/>
      <c r="AB30" s="68">
        <v>0</v>
      </c>
      <c r="AC30" s="42"/>
      <c r="AD30" s="68">
        <v>0</v>
      </c>
      <c r="AE30" s="42"/>
      <c r="AF30" s="68">
        <v>0</v>
      </c>
      <c r="AG30" s="44"/>
      <c r="AH30" s="68">
        <v>0</v>
      </c>
      <c r="AI30" s="232">
        <f t="shared" si="0"/>
        <v>110.19999999999999</v>
      </c>
    </row>
    <row r="31" spans="1:35" ht="76.5" x14ac:dyDescent="0.25">
      <c r="A31" s="38"/>
      <c r="B31" s="39" t="s">
        <v>52</v>
      </c>
      <c r="C31" s="39"/>
      <c r="D31" s="40">
        <f>'[1] Y autismo'!D31+'[1]Y017 PSBC capacitacion'!D31+'[1]Y061 1000 dias de vida'!D31+'[1]Y014 alimentacion escolar'!D31+'[1]Y015 Situa emergencia desastres'!D31+'[1]Y017PSBC APOYOS'!D31+'[1]Y060 GRUPOS PRIORITARIOS'!D31+'[1]Y017 DIF PILARES'!D31</f>
        <v>5</v>
      </c>
      <c r="E31" s="47" t="s">
        <v>34</v>
      </c>
      <c r="F31" s="38" t="s">
        <v>30</v>
      </c>
      <c r="G31" s="38" t="s">
        <v>480</v>
      </c>
      <c r="H31" s="41" t="s">
        <v>481</v>
      </c>
      <c r="I31" s="46">
        <v>35.380000000000003</v>
      </c>
      <c r="J31" s="43">
        <f>'[1] Y autismo'!J31+'[1]Y017 PSBC capacitacion'!J31+'[1]Y061 1000 dias de vida'!J31+'[1]Y014 alimentacion escolar'!J31+'[1]Y015 Situa emergencia desastres'!J31+'[1]Y017PSBC APOYOS'!J31+'[1]Y060 GRUPOS PRIORITARIOS'!J31+'[1]Y017 DIF PILARES'!J31</f>
        <v>176.9</v>
      </c>
      <c r="K31" s="42"/>
      <c r="L31" s="68">
        <v>0</v>
      </c>
      <c r="M31" s="42"/>
      <c r="N31" s="68">
        <v>0</v>
      </c>
      <c r="O31" s="42"/>
      <c r="P31" s="68">
        <v>0</v>
      </c>
      <c r="Q31" s="42"/>
      <c r="R31" s="68">
        <v>0</v>
      </c>
      <c r="S31" s="42">
        <v>0</v>
      </c>
      <c r="T31" s="68">
        <v>0</v>
      </c>
      <c r="U31" s="42">
        <v>0</v>
      </c>
      <c r="V31" s="68">
        <v>0</v>
      </c>
      <c r="W31" s="44">
        <v>35.380000000000003</v>
      </c>
      <c r="X31" s="43">
        <v>176.9</v>
      </c>
      <c r="Y31" s="42"/>
      <c r="Z31" s="68">
        <v>0</v>
      </c>
      <c r="AA31" s="42"/>
      <c r="AB31" s="68">
        <v>0</v>
      </c>
      <c r="AC31" s="42"/>
      <c r="AD31" s="68">
        <v>0</v>
      </c>
      <c r="AE31" s="42"/>
      <c r="AF31" s="68">
        <v>0</v>
      </c>
      <c r="AG31" s="44"/>
      <c r="AH31" s="68">
        <v>0</v>
      </c>
      <c r="AI31" s="232">
        <f t="shared" si="0"/>
        <v>176.9</v>
      </c>
    </row>
    <row r="32" spans="1:35" ht="76.5" x14ac:dyDescent="0.25">
      <c r="A32" s="38"/>
      <c r="B32" s="39" t="s">
        <v>53</v>
      </c>
      <c r="C32" s="39"/>
      <c r="D32" s="40">
        <f>'[1] Y autismo'!D32+'[1]Y017 PSBC capacitacion'!D32+'[1]Y061 1000 dias de vida'!D32+'[1]Y014 alimentacion escolar'!D32+'[1]Y015 Situa emergencia desastres'!D32+'[1]Y017PSBC APOYOS'!D32+'[1]Y060 GRUPOS PRIORITARIOS'!D32+'[1]Y017 DIF PILARES'!D32</f>
        <v>3</v>
      </c>
      <c r="E32" s="38" t="s">
        <v>32</v>
      </c>
      <c r="F32" s="38" t="s">
        <v>30</v>
      </c>
      <c r="G32" s="38" t="s">
        <v>482</v>
      </c>
      <c r="H32" s="41" t="s">
        <v>483</v>
      </c>
      <c r="I32" s="46">
        <v>14.001200000000001</v>
      </c>
      <c r="J32" s="43">
        <f>'[1] Y autismo'!J32+'[1]Y017 PSBC capacitacion'!J32+'[1]Y061 1000 dias de vida'!J32+'[1]Y014 alimentacion escolar'!J32+'[1]Y015 Situa emergencia desastres'!J32+'[1]Y017PSBC APOYOS'!J32+'[1]Y060 GRUPOS PRIORITARIOS'!J32+'[1]Y017 DIF PILARES'!J32</f>
        <v>42.003600000000006</v>
      </c>
      <c r="K32" s="42"/>
      <c r="L32" s="68">
        <v>0</v>
      </c>
      <c r="M32" s="42"/>
      <c r="N32" s="68">
        <v>0</v>
      </c>
      <c r="O32" s="42"/>
      <c r="P32" s="68">
        <v>0</v>
      </c>
      <c r="Q32" s="42"/>
      <c r="R32" s="68">
        <v>0</v>
      </c>
      <c r="S32" s="42">
        <v>0</v>
      </c>
      <c r="T32" s="68">
        <v>0</v>
      </c>
      <c r="U32" s="42">
        <v>0</v>
      </c>
      <c r="V32" s="68">
        <v>0</v>
      </c>
      <c r="W32" s="44">
        <v>14.001200000000001</v>
      </c>
      <c r="X32" s="43">
        <v>42.003600000000006</v>
      </c>
      <c r="Y32" s="42"/>
      <c r="Z32" s="68">
        <v>0</v>
      </c>
      <c r="AA32" s="42"/>
      <c r="AB32" s="68">
        <v>0</v>
      </c>
      <c r="AC32" s="42"/>
      <c r="AD32" s="68">
        <v>0</v>
      </c>
      <c r="AE32" s="42"/>
      <c r="AF32" s="68">
        <v>0</v>
      </c>
      <c r="AG32" s="44"/>
      <c r="AH32" s="68">
        <v>0</v>
      </c>
      <c r="AI32" s="232">
        <f t="shared" si="0"/>
        <v>42.003600000000006</v>
      </c>
    </row>
    <row r="33" spans="1:35" ht="76.5" x14ac:dyDescent="0.25">
      <c r="A33" s="38"/>
      <c r="B33" s="39" t="s">
        <v>54</v>
      </c>
      <c r="C33" s="39"/>
      <c r="D33" s="40">
        <f>'[1] Y autismo'!D33+'[1]Y017 PSBC capacitacion'!D33+'[1]Y061 1000 dias de vida'!D33+'[1]Y014 alimentacion escolar'!D33+'[1]Y015 Situa emergencia desastres'!D33+'[1]Y017PSBC APOYOS'!D33+'[1]Y060 GRUPOS PRIORITARIOS'!D33+'[1]Y017 DIF PILARES'!D33</f>
        <v>5</v>
      </c>
      <c r="E33" s="38" t="s">
        <v>32</v>
      </c>
      <c r="F33" s="38" t="s">
        <v>30</v>
      </c>
      <c r="G33" s="38" t="s">
        <v>484</v>
      </c>
      <c r="H33" s="41" t="s">
        <v>485</v>
      </c>
      <c r="I33" s="46">
        <v>13.92</v>
      </c>
      <c r="J33" s="43">
        <f>'[1] Y autismo'!J33+'[1]Y017 PSBC capacitacion'!J33+'[1]Y061 1000 dias de vida'!J33+'[1]Y014 alimentacion escolar'!J33+'[1]Y015 Situa emergencia desastres'!J33+'[1]Y017PSBC APOYOS'!J33+'[1]Y060 GRUPOS PRIORITARIOS'!J33+'[1]Y017 DIF PILARES'!J33</f>
        <v>69.599999999999994</v>
      </c>
      <c r="K33" s="42"/>
      <c r="L33" s="68">
        <v>0</v>
      </c>
      <c r="M33" s="42"/>
      <c r="N33" s="68">
        <v>0</v>
      </c>
      <c r="O33" s="42"/>
      <c r="P33" s="68">
        <v>0</v>
      </c>
      <c r="Q33" s="42"/>
      <c r="R33" s="68">
        <v>0</v>
      </c>
      <c r="S33" s="42">
        <v>0</v>
      </c>
      <c r="T33" s="68">
        <v>0</v>
      </c>
      <c r="U33" s="42">
        <v>0</v>
      </c>
      <c r="V33" s="68">
        <v>0</v>
      </c>
      <c r="W33" s="44">
        <v>13.92</v>
      </c>
      <c r="X33" s="43">
        <v>69.599999999999994</v>
      </c>
      <c r="Y33" s="42"/>
      <c r="Z33" s="68">
        <v>0</v>
      </c>
      <c r="AA33" s="42"/>
      <c r="AB33" s="68">
        <v>0</v>
      </c>
      <c r="AC33" s="42"/>
      <c r="AD33" s="68">
        <v>0</v>
      </c>
      <c r="AE33" s="42"/>
      <c r="AF33" s="68">
        <v>0</v>
      </c>
      <c r="AG33" s="44"/>
      <c r="AH33" s="68">
        <v>0</v>
      </c>
      <c r="AI33" s="232">
        <f t="shared" si="0"/>
        <v>69.599999999999994</v>
      </c>
    </row>
    <row r="34" spans="1:35" ht="76.5" x14ac:dyDescent="0.25">
      <c r="A34" s="38"/>
      <c r="B34" s="39" t="s">
        <v>55</v>
      </c>
      <c r="C34" s="39"/>
      <c r="D34" s="40">
        <f>'[1] Y autismo'!D34+'[1]Y017 PSBC capacitacion'!D34+'[1]Y061 1000 dias de vida'!D34+'[1]Y014 alimentacion escolar'!D34+'[1]Y015 Situa emergencia desastres'!D34+'[1]Y017PSBC APOYOS'!D34+'[1]Y060 GRUPOS PRIORITARIOS'!D34+'[1]Y017 DIF PILARES'!D34</f>
        <v>25</v>
      </c>
      <c r="E34" s="38" t="s">
        <v>32</v>
      </c>
      <c r="F34" s="38" t="s">
        <v>30</v>
      </c>
      <c r="G34" s="38" t="s">
        <v>486</v>
      </c>
      <c r="H34" s="41" t="s">
        <v>487</v>
      </c>
      <c r="I34" s="46">
        <v>1.3919999999999999</v>
      </c>
      <c r="J34" s="43">
        <f>'[1] Y autismo'!J34+'[1]Y017 PSBC capacitacion'!J34+'[1]Y061 1000 dias de vida'!J34+'[1]Y014 alimentacion escolar'!J34+'[1]Y015 Situa emergencia desastres'!J34+'[1]Y017PSBC APOYOS'!J34+'[1]Y060 GRUPOS PRIORITARIOS'!J34+'[1]Y017 DIF PILARES'!J34</f>
        <v>34.799999999999997</v>
      </c>
      <c r="K34" s="42"/>
      <c r="L34" s="68">
        <v>0</v>
      </c>
      <c r="M34" s="42"/>
      <c r="N34" s="68">
        <v>0</v>
      </c>
      <c r="O34" s="42"/>
      <c r="P34" s="68">
        <v>0</v>
      </c>
      <c r="Q34" s="42"/>
      <c r="R34" s="68">
        <v>0</v>
      </c>
      <c r="S34" s="42">
        <v>0</v>
      </c>
      <c r="T34" s="68">
        <v>0</v>
      </c>
      <c r="U34" s="42">
        <v>0</v>
      </c>
      <c r="V34" s="68">
        <v>0</v>
      </c>
      <c r="W34" s="44">
        <v>1.3919999999999999</v>
      </c>
      <c r="X34" s="43">
        <v>34.799999999999997</v>
      </c>
      <c r="Y34" s="42"/>
      <c r="Z34" s="68">
        <v>0</v>
      </c>
      <c r="AA34" s="42"/>
      <c r="AB34" s="68">
        <v>0</v>
      </c>
      <c r="AC34" s="42"/>
      <c r="AD34" s="68">
        <v>0</v>
      </c>
      <c r="AE34" s="42"/>
      <c r="AF34" s="68">
        <v>0</v>
      </c>
      <c r="AG34" s="44"/>
      <c r="AH34" s="68">
        <v>0</v>
      </c>
      <c r="AI34" s="232">
        <f t="shared" si="0"/>
        <v>34.799999999999997</v>
      </c>
    </row>
    <row r="35" spans="1:35" ht="76.5" x14ac:dyDescent="0.25">
      <c r="A35" s="38"/>
      <c r="B35" s="39" t="s">
        <v>56</v>
      </c>
      <c r="C35" s="39"/>
      <c r="D35" s="40">
        <f>'[1] Y autismo'!D35+'[1]Y017 PSBC capacitacion'!D35+'[1]Y061 1000 dias de vida'!D35+'[1]Y014 alimentacion escolar'!D35+'[1]Y015 Situa emergencia desastres'!D35+'[1]Y017PSBC APOYOS'!D35+'[1]Y060 GRUPOS PRIORITARIOS'!D35+'[1]Y017 DIF PILARES'!D35</f>
        <v>2</v>
      </c>
      <c r="E35" s="38" t="s">
        <v>34</v>
      </c>
      <c r="F35" s="38" t="s">
        <v>30</v>
      </c>
      <c r="G35" s="38" t="s">
        <v>488</v>
      </c>
      <c r="H35" s="41" t="s">
        <v>489</v>
      </c>
      <c r="I35" s="46">
        <v>14.5</v>
      </c>
      <c r="J35" s="43">
        <f>'[1] Y autismo'!J35+'[1]Y017 PSBC capacitacion'!J35+'[1]Y061 1000 dias de vida'!J35+'[1]Y014 alimentacion escolar'!J35+'[1]Y015 Situa emergencia desastres'!J35+'[1]Y017PSBC APOYOS'!J35+'[1]Y060 GRUPOS PRIORITARIOS'!J35+'[1]Y017 DIF PILARES'!J35</f>
        <v>29</v>
      </c>
      <c r="K35" s="42"/>
      <c r="L35" s="68">
        <v>0</v>
      </c>
      <c r="M35" s="42"/>
      <c r="N35" s="68">
        <v>0</v>
      </c>
      <c r="O35" s="42"/>
      <c r="P35" s="68">
        <v>0</v>
      </c>
      <c r="Q35" s="42"/>
      <c r="R35" s="68">
        <v>0</v>
      </c>
      <c r="S35" s="42">
        <v>0</v>
      </c>
      <c r="T35" s="68">
        <v>0</v>
      </c>
      <c r="U35" s="42">
        <v>0</v>
      </c>
      <c r="V35" s="68">
        <v>0</v>
      </c>
      <c r="W35" s="44">
        <v>14.5</v>
      </c>
      <c r="X35" s="43">
        <v>29</v>
      </c>
      <c r="Y35" s="42"/>
      <c r="Z35" s="68">
        <v>0</v>
      </c>
      <c r="AA35" s="42"/>
      <c r="AB35" s="68">
        <v>0</v>
      </c>
      <c r="AC35" s="42"/>
      <c r="AD35" s="68">
        <v>0</v>
      </c>
      <c r="AE35" s="42"/>
      <c r="AF35" s="68">
        <v>0</v>
      </c>
      <c r="AG35" s="44"/>
      <c r="AH35" s="68">
        <v>0</v>
      </c>
      <c r="AI35" s="232">
        <f t="shared" si="0"/>
        <v>29</v>
      </c>
    </row>
    <row r="36" spans="1:35" ht="76.5" x14ac:dyDescent="0.25">
      <c r="A36" s="38"/>
      <c r="B36" s="39" t="s">
        <v>57</v>
      </c>
      <c r="C36" s="39"/>
      <c r="D36" s="40">
        <f>'[1] Y autismo'!D36+'[1]Y017 PSBC capacitacion'!D36+'[1]Y061 1000 dias de vida'!D36+'[1]Y014 alimentacion escolar'!D36+'[1]Y015 Situa emergencia desastres'!D36+'[1]Y017PSBC APOYOS'!D36+'[1]Y060 GRUPOS PRIORITARIOS'!D36+'[1]Y017 DIF PILARES'!D36</f>
        <v>1</v>
      </c>
      <c r="E36" s="38" t="s">
        <v>34</v>
      </c>
      <c r="F36" s="38" t="s">
        <v>30</v>
      </c>
      <c r="G36" s="38" t="s">
        <v>490</v>
      </c>
      <c r="H36" s="41" t="s">
        <v>491</v>
      </c>
      <c r="I36" s="46">
        <v>139.19999999999999</v>
      </c>
      <c r="J36" s="43">
        <f>'[1] Y autismo'!J36+'[1]Y017 PSBC capacitacion'!J36+'[1]Y061 1000 dias de vida'!J36+'[1]Y014 alimentacion escolar'!J36+'[1]Y015 Situa emergencia desastres'!J36+'[1]Y017PSBC APOYOS'!J36+'[1]Y060 GRUPOS PRIORITARIOS'!J36+'[1]Y017 DIF PILARES'!J36</f>
        <v>139.19999999999999</v>
      </c>
      <c r="K36" s="42"/>
      <c r="L36" s="68">
        <v>0</v>
      </c>
      <c r="M36" s="42"/>
      <c r="N36" s="68">
        <v>0</v>
      </c>
      <c r="O36" s="42"/>
      <c r="P36" s="68">
        <v>0</v>
      </c>
      <c r="Q36" s="42"/>
      <c r="R36" s="68">
        <v>0</v>
      </c>
      <c r="S36" s="42">
        <v>0</v>
      </c>
      <c r="T36" s="68">
        <v>0</v>
      </c>
      <c r="U36" s="42">
        <v>0</v>
      </c>
      <c r="V36" s="68">
        <v>0</v>
      </c>
      <c r="W36" s="44">
        <v>139.19999999999999</v>
      </c>
      <c r="X36" s="43">
        <v>139.19999999999999</v>
      </c>
      <c r="Y36" s="42"/>
      <c r="Z36" s="68">
        <v>0</v>
      </c>
      <c r="AA36" s="42"/>
      <c r="AB36" s="68">
        <v>0</v>
      </c>
      <c r="AC36" s="42"/>
      <c r="AD36" s="68">
        <v>0</v>
      </c>
      <c r="AE36" s="42"/>
      <c r="AF36" s="68">
        <v>0</v>
      </c>
      <c r="AG36" s="44"/>
      <c r="AH36" s="68">
        <v>0</v>
      </c>
      <c r="AI36" s="232">
        <f t="shared" si="0"/>
        <v>139.19999999999999</v>
      </c>
    </row>
    <row r="37" spans="1:35" ht="76.5" x14ac:dyDescent="0.25">
      <c r="A37" s="38"/>
      <c r="B37" s="39" t="s">
        <v>58</v>
      </c>
      <c r="C37" s="39"/>
      <c r="D37" s="40">
        <f>'[1] Y autismo'!D37+'[1]Y017 PSBC capacitacion'!D37+'[1]Y061 1000 dias de vida'!D37+'[1]Y014 alimentacion escolar'!D37+'[1]Y015 Situa emergencia desastres'!D37+'[1]Y017PSBC APOYOS'!D37+'[1]Y060 GRUPOS PRIORITARIOS'!D37+'[1]Y017 DIF PILARES'!D37</f>
        <v>5</v>
      </c>
      <c r="E37" s="38" t="s">
        <v>32</v>
      </c>
      <c r="F37" s="38" t="s">
        <v>30</v>
      </c>
      <c r="G37" s="38" t="s">
        <v>492</v>
      </c>
      <c r="H37" s="41" t="s">
        <v>493</v>
      </c>
      <c r="I37" s="46">
        <v>14.9872</v>
      </c>
      <c r="J37" s="43">
        <f>'[1] Y autismo'!J37+'[1]Y017 PSBC capacitacion'!J37+'[1]Y061 1000 dias de vida'!J37+'[1]Y014 alimentacion escolar'!J37+'[1]Y015 Situa emergencia desastres'!J37+'[1]Y017PSBC APOYOS'!J37+'[1]Y060 GRUPOS PRIORITARIOS'!J37+'[1]Y017 DIF PILARES'!J37</f>
        <v>74.935999999999993</v>
      </c>
      <c r="K37" s="42"/>
      <c r="L37" s="68">
        <v>0</v>
      </c>
      <c r="M37" s="42"/>
      <c r="N37" s="68">
        <v>0</v>
      </c>
      <c r="O37" s="42"/>
      <c r="P37" s="68">
        <v>0</v>
      </c>
      <c r="Q37" s="42"/>
      <c r="R37" s="68">
        <v>0</v>
      </c>
      <c r="S37" s="42">
        <v>0</v>
      </c>
      <c r="T37" s="68">
        <v>0</v>
      </c>
      <c r="U37" s="42">
        <v>0</v>
      </c>
      <c r="V37" s="68">
        <v>0</v>
      </c>
      <c r="W37" s="44">
        <v>14.9872</v>
      </c>
      <c r="X37" s="43">
        <v>74.935999999999993</v>
      </c>
      <c r="Y37" s="42"/>
      <c r="Z37" s="68">
        <v>0</v>
      </c>
      <c r="AA37" s="42"/>
      <c r="AB37" s="68">
        <v>0</v>
      </c>
      <c r="AC37" s="42"/>
      <c r="AD37" s="68">
        <v>0</v>
      </c>
      <c r="AE37" s="42"/>
      <c r="AF37" s="68">
        <v>0</v>
      </c>
      <c r="AG37" s="44"/>
      <c r="AH37" s="68">
        <v>0</v>
      </c>
      <c r="AI37" s="232">
        <f t="shared" si="0"/>
        <v>74.935999999999993</v>
      </c>
    </row>
    <row r="38" spans="1:35" ht="76.5" x14ac:dyDescent="0.25">
      <c r="A38" s="38"/>
      <c r="B38" s="39" t="s">
        <v>59</v>
      </c>
      <c r="C38" s="39"/>
      <c r="D38" s="40">
        <f>'[1] Y autismo'!D38+'[1]Y017 PSBC capacitacion'!D38+'[1]Y061 1000 dias de vida'!D38+'[1]Y014 alimentacion escolar'!D38+'[1]Y015 Situa emergencia desastres'!D38+'[1]Y017PSBC APOYOS'!D38+'[1]Y060 GRUPOS PRIORITARIOS'!D38+'[1]Y017 DIF PILARES'!D38</f>
        <v>4</v>
      </c>
      <c r="E38" s="38" t="s">
        <v>32</v>
      </c>
      <c r="F38" s="38" t="s">
        <v>30</v>
      </c>
      <c r="G38" s="38" t="s">
        <v>494</v>
      </c>
      <c r="H38" s="41" t="s">
        <v>495</v>
      </c>
      <c r="I38" s="46">
        <v>346.84000000000003</v>
      </c>
      <c r="J38" s="43">
        <f>'[1] Y autismo'!J38+'[1]Y017 PSBC capacitacion'!J38+'[1]Y061 1000 dias de vida'!J38+'[1]Y014 alimentacion escolar'!J38+'[1]Y015 Situa emergencia desastres'!J38+'[1]Y017PSBC APOYOS'!J38+'[1]Y060 GRUPOS PRIORITARIOS'!J38+'[1]Y017 DIF PILARES'!J38</f>
        <v>1387.3600000000001</v>
      </c>
      <c r="K38" s="42"/>
      <c r="L38" s="68">
        <v>0</v>
      </c>
      <c r="M38" s="42"/>
      <c r="N38" s="68">
        <v>0</v>
      </c>
      <c r="O38" s="42"/>
      <c r="P38" s="68">
        <v>0</v>
      </c>
      <c r="Q38" s="42"/>
      <c r="R38" s="68">
        <v>0</v>
      </c>
      <c r="S38" s="42">
        <v>0</v>
      </c>
      <c r="T38" s="68">
        <v>0</v>
      </c>
      <c r="U38" s="42">
        <v>0</v>
      </c>
      <c r="V38" s="68">
        <v>0</v>
      </c>
      <c r="W38" s="44">
        <v>346.84000000000003</v>
      </c>
      <c r="X38" s="43">
        <v>1387.3600000000001</v>
      </c>
      <c r="Y38" s="42"/>
      <c r="Z38" s="68">
        <v>0</v>
      </c>
      <c r="AA38" s="42"/>
      <c r="AB38" s="68">
        <v>0</v>
      </c>
      <c r="AC38" s="42"/>
      <c r="AD38" s="68">
        <v>0</v>
      </c>
      <c r="AE38" s="42"/>
      <c r="AF38" s="68">
        <v>0</v>
      </c>
      <c r="AG38" s="44"/>
      <c r="AH38" s="68">
        <v>0</v>
      </c>
      <c r="AI38" s="232">
        <f t="shared" si="0"/>
        <v>1387.3600000000001</v>
      </c>
    </row>
    <row r="39" spans="1:35" ht="76.5" x14ac:dyDescent="0.25">
      <c r="A39" s="38"/>
      <c r="B39" s="39" t="s">
        <v>60</v>
      </c>
      <c r="C39" s="39"/>
      <c r="D39" s="40">
        <f>'[1] Y autismo'!D39+'[1]Y017 PSBC capacitacion'!D39+'[1]Y061 1000 dias de vida'!D39+'[1]Y014 alimentacion escolar'!D39+'[1]Y015 Situa emergencia desastres'!D39+'[1]Y017PSBC APOYOS'!D39+'[1]Y060 GRUPOS PRIORITARIOS'!D39+'[1]Y017 DIF PILARES'!D39</f>
        <v>12</v>
      </c>
      <c r="E39" s="38" t="s">
        <v>32</v>
      </c>
      <c r="F39" s="38" t="s">
        <v>30</v>
      </c>
      <c r="G39" s="38" t="s">
        <v>496</v>
      </c>
      <c r="H39" s="41" t="s">
        <v>497</v>
      </c>
      <c r="I39" s="46">
        <v>27.318000000000001</v>
      </c>
      <c r="J39" s="43">
        <f>'[1] Y autismo'!J39+'[1]Y017 PSBC capacitacion'!J39+'[1]Y061 1000 dias de vida'!J39+'[1]Y014 alimentacion escolar'!J39+'[1]Y015 Situa emergencia desastres'!J39+'[1]Y017PSBC APOYOS'!J39+'[1]Y060 GRUPOS PRIORITARIOS'!J39+'[1]Y017 DIF PILARES'!J39</f>
        <v>327.81600000000003</v>
      </c>
      <c r="K39" s="42"/>
      <c r="L39" s="68">
        <v>0</v>
      </c>
      <c r="M39" s="42"/>
      <c r="N39" s="68">
        <v>0</v>
      </c>
      <c r="O39" s="42"/>
      <c r="P39" s="68">
        <v>0</v>
      </c>
      <c r="Q39" s="42"/>
      <c r="R39" s="68">
        <v>0</v>
      </c>
      <c r="S39" s="42">
        <v>0</v>
      </c>
      <c r="T39" s="68">
        <v>0</v>
      </c>
      <c r="U39" s="42">
        <v>0</v>
      </c>
      <c r="V39" s="68">
        <v>0</v>
      </c>
      <c r="W39" s="44">
        <v>27.318000000000001</v>
      </c>
      <c r="X39" s="43">
        <v>327.81600000000003</v>
      </c>
      <c r="Y39" s="42"/>
      <c r="Z39" s="68">
        <v>0</v>
      </c>
      <c r="AA39" s="42"/>
      <c r="AB39" s="68">
        <v>0</v>
      </c>
      <c r="AC39" s="42"/>
      <c r="AD39" s="68">
        <v>0</v>
      </c>
      <c r="AE39" s="42"/>
      <c r="AF39" s="68">
        <v>0</v>
      </c>
      <c r="AG39" s="44"/>
      <c r="AH39" s="68">
        <v>0</v>
      </c>
      <c r="AI39" s="232">
        <f t="shared" si="0"/>
        <v>327.81600000000003</v>
      </c>
    </row>
    <row r="40" spans="1:35" ht="76.5" x14ac:dyDescent="0.25">
      <c r="A40" s="38"/>
      <c r="B40" s="39" t="s">
        <v>61</v>
      </c>
      <c r="C40" s="39"/>
      <c r="D40" s="40">
        <f>'[1] Y autismo'!D40+'[1]Y017 PSBC capacitacion'!D40+'[1]Y061 1000 dias de vida'!D40+'[1]Y014 alimentacion escolar'!D40+'[1]Y015 Situa emergencia desastres'!D40+'[1]Y017PSBC APOYOS'!D40+'[1]Y060 GRUPOS PRIORITARIOS'!D40+'[1]Y017 DIF PILARES'!D40</f>
        <v>5</v>
      </c>
      <c r="E40" s="38" t="s">
        <v>32</v>
      </c>
      <c r="F40" s="38" t="s">
        <v>30</v>
      </c>
      <c r="G40" s="38" t="s">
        <v>498</v>
      </c>
      <c r="H40" s="41" t="s">
        <v>499</v>
      </c>
      <c r="I40" s="46">
        <v>22.04</v>
      </c>
      <c r="J40" s="43">
        <f>'[1] Y autismo'!J40+'[1]Y017 PSBC capacitacion'!J40+'[1]Y061 1000 dias de vida'!J40+'[1]Y014 alimentacion escolar'!J40+'[1]Y015 Situa emergencia desastres'!J40+'[1]Y017PSBC APOYOS'!J40+'[1]Y060 GRUPOS PRIORITARIOS'!J40+'[1]Y017 DIF PILARES'!J40</f>
        <v>110.19999999999999</v>
      </c>
      <c r="K40" s="42"/>
      <c r="L40" s="68">
        <v>0</v>
      </c>
      <c r="M40" s="42"/>
      <c r="N40" s="68">
        <v>0</v>
      </c>
      <c r="O40" s="42"/>
      <c r="P40" s="68">
        <v>0</v>
      </c>
      <c r="Q40" s="42"/>
      <c r="R40" s="68">
        <v>0</v>
      </c>
      <c r="S40" s="42">
        <v>0</v>
      </c>
      <c r="T40" s="68">
        <v>0</v>
      </c>
      <c r="U40" s="42">
        <v>0</v>
      </c>
      <c r="V40" s="68">
        <v>0</v>
      </c>
      <c r="W40" s="44">
        <v>22.04</v>
      </c>
      <c r="X40" s="43">
        <v>110.19999999999999</v>
      </c>
      <c r="Y40" s="42"/>
      <c r="Z40" s="68">
        <v>0</v>
      </c>
      <c r="AA40" s="42"/>
      <c r="AB40" s="68">
        <v>0</v>
      </c>
      <c r="AC40" s="42"/>
      <c r="AD40" s="68">
        <v>0</v>
      </c>
      <c r="AE40" s="42"/>
      <c r="AF40" s="68">
        <v>0</v>
      </c>
      <c r="AG40" s="44"/>
      <c r="AH40" s="68">
        <v>0</v>
      </c>
      <c r="AI40" s="232">
        <f t="shared" si="0"/>
        <v>110.19999999999999</v>
      </c>
    </row>
    <row r="41" spans="1:35" ht="76.5" x14ac:dyDescent="0.25">
      <c r="A41" s="38"/>
      <c r="B41" s="39" t="s">
        <v>62</v>
      </c>
      <c r="C41" s="39"/>
      <c r="D41" s="40">
        <f>'[1] Y autismo'!D41+'[1]Y017 PSBC capacitacion'!D41+'[1]Y061 1000 dias de vida'!D41+'[1]Y014 alimentacion escolar'!D41+'[1]Y015 Situa emergencia desastres'!D41+'[1]Y017PSBC APOYOS'!D41+'[1]Y060 GRUPOS PRIORITARIOS'!D41+'[1]Y017 DIF PILARES'!D41</f>
        <v>3</v>
      </c>
      <c r="E41" s="38" t="s">
        <v>32</v>
      </c>
      <c r="F41" s="38" t="s">
        <v>30</v>
      </c>
      <c r="G41" s="38" t="s">
        <v>500</v>
      </c>
      <c r="H41" s="41" t="s">
        <v>501</v>
      </c>
      <c r="I41" s="46">
        <v>173.42000000000002</v>
      </c>
      <c r="J41" s="43">
        <f>'[1] Y autismo'!J41+'[1]Y017 PSBC capacitacion'!J41+'[1]Y061 1000 dias de vida'!J41+'[1]Y014 alimentacion escolar'!J41+'[1]Y015 Situa emergencia desastres'!J41+'[1]Y017PSBC APOYOS'!J41+'[1]Y060 GRUPOS PRIORITARIOS'!J41+'[1]Y017 DIF PILARES'!J41</f>
        <v>520.26</v>
      </c>
      <c r="K41" s="42"/>
      <c r="L41" s="68">
        <v>0</v>
      </c>
      <c r="M41" s="42"/>
      <c r="N41" s="68">
        <v>0</v>
      </c>
      <c r="O41" s="42"/>
      <c r="P41" s="68">
        <v>0</v>
      </c>
      <c r="Q41" s="42"/>
      <c r="R41" s="68">
        <v>0</v>
      </c>
      <c r="S41" s="42">
        <v>0</v>
      </c>
      <c r="T41" s="68">
        <v>0</v>
      </c>
      <c r="U41" s="42">
        <v>0</v>
      </c>
      <c r="V41" s="68">
        <v>0</v>
      </c>
      <c r="W41" s="44">
        <v>173.42000000000002</v>
      </c>
      <c r="X41" s="43">
        <v>520.26</v>
      </c>
      <c r="Y41" s="42"/>
      <c r="Z41" s="68">
        <v>0</v>
      </c>
      <c r="AA41" s="42"/>
      <c r="AB41" s="68">
        <v>0</v>
      </c>
      <c r="AC41" s="42"/>
      <c r="AD41" s="68">
        <v>0</v>
      </c>
      <c r="AE41" s="42"/>
      <c r="AF41" s="68">
        <v>0</v>
      </c>
      <c r="AG41" s="44"/>
      <c r="AH41" s="68">
        <v>0</v>
      </c>
      <c r="AI41" s="232">
        <f t="shared" si="0"/>
        <v>520.26</v>
      </c>
    </row>
    <row r="42" spans="1:35" ht="76.5" x14ac:dyDescent="0.25">
      <c r="A42" s="38">
        <v>21102</v>
      </c>
      <c r="B42" s="39" t="s">
        <v>63</v>
      </c>
      <c r="C42" s="39"/>
      <c r="D42" s="40">
        <f>'[1] Y autismo'!D42+'[1]Y017 PSBC capacitacion'!D42+'[1]Y061 1000 dias de vida'!D42+'[1]Y014 alimentacion escolar'!D42+'[1]Y015 Situa emergencia desastres'!D42+'[1]Y017PSBC APOYOS'!D42+'[1]Y060 GRUPOS PRIORITARIOS'!D42+'[1]Y017 DIF PILARES'!D42</f>
        <v>19</v>
      </c>
      <c r="E42" s="47" t="s">
        <v>64</v>
      </c>
      <c r="F42" s="38" t="s">
        <v>30</v>
      </c>
      <c r="G42" s="38" t="s">
        <v>502</v>
      </c>
      <c r="H42" s="41" t="s">
        <v>503</v>
      </c>
      <c r="I42" s="56">
        <v>100.92</v>
      </c>
      <c r="J42" s="43">
        <f>'[1] Y autismo'!J42+'[1]Y017 PSBC capacitacion'!J42+'[1]Y061 1000 dias de vida'!J42+'[1]Y014 alimentacion escolar'!J42+'[1]Y015 Situa emergencia desastres'!J42+'[1]Y017PSBC APOYOS'!J42+'[1]Y060 GRUPOS PRIORITARIOS'!J42+'[1]Y017 DIF PILARES'!J42</f>
        <v>1916.4128000000001</v>
      </c>
      <c r="K42" s="52">
        <v>0</v>
      </c>
      <c r="L42" s="217">
        <v>0</v>
      </c>
      <c r="M42" s="52">
        <v>0</v>
      </c>
      <c r="N42" s="188"/>
      <c r="O42" s="52"/>
      <c r="P42" s="188"/>
      <c r="Q42" s="52"/>
      <c r="R42" s="188"/>
      <c r="S42" s="52"/>
      <c r="T42" s="188">
        <f>S42*I42</f>
        <v>0</v>
      </c>
      <c r="U42" s="52"/>
      <c r="V42" s="188"/>
      <c r="W42" s="44">
        <v>100.92</v>
      </c>
      <c r="X42" s="43">
        <v>1916.4128000000001</v>
      </c>
      <c r="Y42" s="52"/>
      <c r="Z42" s="188"/>
      <c r="AA42" s="52"/>
      <c r="AB42" s="188"/>
      <c r="AC42" s="52"/>
      <c r="AD42" s="188"/>
      <c r="AE42" s="52"/>
      <c r="AF42" s="188"/>
      <c r="AG42" s="44"/>
      <c r="AH42" s="188"/>
      <c r="AI42" s="232">
        <f t="shared" si="0"/>
        <v>1916.4128000000001</v>
      </c>
    </row>
    <row r="43" spans="1:35" ht="76.5" x14ac:dyDescent="0.25">
      <c r="A43" s="38"/>
      <c r="B43" s="39" t="s">
        <v>65</v>
      </c>
      <c r="C43" s="39"/>
      <c r="D43" s="40">
        <f>'[1] Y autismo'!D43+'[1]Y017 PSBC capacitacion'!D43+'[1]Y061 1000 dias de vida'!D43+'[1]Y014 alimentacion escolar'!D43+'[1]Y015 Situa emergencia desastres'!D43+'[1]Y017PSBC APOYOS'!D43+'[1]Y060 GRUPOS PRIORITARIOS'!D43+'[1]Y017 DIF PILARES'!D43</f>
        <v>1</v>
      </c>
      <c r="E43" s="38" t="s">
        <v>66</v>
      </c>
      <c r="F43" s="38" t="s">
        <v>30</v>
      </c>
      <c r="G43" s="38" t="s">
        <v>504</v>
      </c>
      <c r="H43" s="41" t="s">
        <v>505</v>
      </c>
      <c r="I43" s="46">
        <v>178.7971</v>
      </c>
      <c r="J43" s="43">
        <f>'[1] Y autismo'!J43+'[1]Y017 PSBC capacitacion'!J43+'[1]Y061 1000 dias de vida'!J43+'[1]Y014 alimentacion escolar'!J43+'[1]Y015 Situa emergencia desastres'!J43+'[1]Y017PSBC APOYOS'!J43+'[1]Y060 GRUPOS PRIORITARIOS'!J43+'[1]Y017 DIF PILARES'!J43</f>
        <v>178.7971</v>
      </c>
      <c r="K43" s="42"/>
      <c r="L43" s="68">
        <v>0</v>
      </c>
      <c r="M43" s="42"/>
      <c r="N43" s="68">
        <v>0</v>
      </c>
      <c r="O43" s="42"/>
      <c r="P43" s="68">
        <v>0</v>
      </c>
      <c r="Q43" s="42"/>
      <c r="R43" s="68">
        <v>0</v>
      </c>
      <c r="S43" s="42">
        <v>0</v>
      </c>
      <c r="T43" s="68">
        <v>0</v>
      </c>
      <c r="U43" s="42">
        <v>0</v>
      </c>
      <c r="V43" s="68">
        <v>0</v>
      </c>
      <c r="W43" s="44">
        <v>178.7971</v>
      </c>
      <c r="X43" s="43">
        <v>178.7971</v>
      </c>
      <c r="Y43" s="42"/>
      <c r="Z43" s="68">
        <v>0</v>
      </c>
      <c r="AA43" s="42"/>
      <c r="AB43" s="68">
        <v>0</v>
      </c>
      <c r="AC43" s="42"/>
      <c r="AD43" s="68">
        <v>0</v>
      </c>
      <c r="AE43" s="42"/>
      <c r="AF43" s="68">
        <v>0</v>
      </c>
      <c r="AG43" s="44"/>
      <c r="AH43" s="68">
        <v>0</v>
      </c>
      <c r="AI43" s="232">
        <f t="shared" si="0"/>
        <v>178.7971</v>
      </c>
    </row>
    <row r="44" spans="1:35" ht="76.5" x14ac:dyDescent="0.25">
      <c r="A44" s="38"/>
      <c r="B44" s="39" t="s">
        <v>67</v>
      </c>
      <c r="C44" s="39"/>
      <c r="D44" s="40">
        <f>'[1] Y autismo'!D44+'[1]Y017 PSBC capacitacion'!D44+'[1]Y061 1000 dias de vida'!D44+'[1]Y014 alimentacion escolar'!D44+'[1]Y015 Situa emergencia desastres'!D44+'[1]Y017PSBC APOYOS'!D44+'[1]Y060 GRUPOS PRIORITARIOS'!D44+'[1]Y017 DIF PILARES'!D44</f>
        <v>2</v>
      </c>
      <c r="E44" s="38" t="s">
        <v>34</v>
      </c>
      <c r="F44" s="38" t="s">
        <v>30</v>
      </c>
      <c r="G44" s="38" t="s">
        <v>506</v>
      </c>
      <c r="H44" s="41" t="s">
        <v>507</v>
      </c>
      <c r="I44" s="46">
        <v>55.795000000000002</v>
      </c>
      <c r="J44" s="43">
        <f>'[1] Y autismo'!J44+'[1]Y017 PSBC capacitacion'!J44+'[1]Y061 1000 dias de vida'!J44+'[1]Y014 alimentacion escolar'!J44+'[1]Y015 Situa emergencia desastres'!J44+'[1]Y017PSBC APOYOS'!J44+'[1]Y060 GRUPOS PRIORITARIOS'!J44+'[1]Y017 DIF PILARES'!J44</f>
        <v>111.59</v>
      </c>
      <c r="K44" s="42"/>
      <c r="L44" s="68">
        <v>0</v>
      </c>
      <c r="M44" s="42"/>
      <c r="N44" s="68">
        <v>0</v>
      </c>
      <c r="O44" s="42"/>
      <c r="P44" s="68">
        <v>0</v>
      </c>
      <c r="Q44" s="42"/>
      <c r="R44" s="68">
        <v>0</v>
      </c>
      <c r="S44" s="42">
        <v>0</v>
      </c>
      <c r="T44" s="68">
        <v>0</v>
      </c>
      <c r="U44" s="42">
        <v>0</v>
      </c>
      <c r="V44" s="68">
        <v>0</v>
      </c>
      <c r="W44" s="44">
        <v>55.795000000000002</v>
      </c>
      <c r="X44" s="43">
        <v>111.59</v>
      </c>
      <c r="Y44" s="42"/>
      <c r="Z44" s="68">
        <v>0</v>
      </c>
      <c r="AA44" s="42"/>
      <c r="AB44" s="68">
        <v>0</v>
      </c>
      <c r="AC44" s="42"/>
      <c r="AD44" s="68">
        <v>0</v>
      </c>
      <c r="AE44" s="42"/>
      <c r="AF44" s="68">
        <v>0</v>
      </c>
      <c r="AG44" s="44"/>
      <c r="AH44" s="68">
        <v>0</v>
      </c>
      <c r="AI44" s="232">
        <f t="shared" si="0"/>
        <v>111.59</v>
      </c>
    </row>
    <row r="45" spans="1:35" ht="76.5" x14ac:dyDescent="0.25">
      <c r="A45" s="38"/>
      <c r="B45" s="39" t="s">
        <v>68</v>
      </c>
      <c r="C45" s="39"/>
      <c r="D45" s="40">
        <f>'[1] Y autismo'!D45+'[1]Y017 PSBC capacitacion'!D45+'[1]Y061 1000 dias de vida'!D45+'[1]Y014 alimentacion escolar'!D45+'[1]Y015 Situa emergencia desastres'!D45+'[1]Y017PSBC APOYOS'!D45+'[1]Y060 GRUPOS PRIORITARIOS'!D45+'[1]Y017 DIF PILARES'!D45</f>
        <v>1</v>
      </c>
      <c r="E45" s="38" t="s">
        <v>34</v>
      </c>
      <c r="F45" s="38" t="s">
        <v>30</v>
      </c>
      <c r="G45" s="38" t="s">
        <v>508</v>
      </c>
      <c r="H45" s="41" t="s">
        <v>509</v>
      </c>
      <c r="I45" s="46">
        <v>55.796500000000002</v>
      </c>
      <c r="J45" s="43">
        <f>'[1] Y autismo'!J45+'[1]Y017 PSBC capacitacion'!J45+'[1]Y061 1000 dias de vida'!J45+'[1]Y014 alimentacion escolar'!J45+'[1]Y015 Situa emergencia desastres'!J45+'[1]Y017PSBC APOYOS'!J45+'[1]Y060 GRUPOS PRIORITARIOS'!J45+'[1]Y017 DIF PILARES'!J45</f>
        <v>55.796500000000002</v>
      </c>
      <c r="K45" s="42"/>
      <c r="L45" s="68">
        <v>0</v>
      </c>
      <c r="M45" s="42"/>
      <c r="N45" s="68">
        <v>0</v>
      </c>
      <c r="O45" s="42"/>
      <c r="P45" s="68">
        <v>0</v>
      </c>
      <c r="Q45" s="42"/>
      <c r="R45" s="68">
        <v>0</v>
      </c>
      <c r="S45" s="42">
        <v>0</v>
      </c>
      <c r="T45" s="68">
        <v>0</v>
      </c>
      <c r="U45" s="42">
        <v>0</v>
      </c>
      <c r="V45" s="68">
        <v>0</v>
      </c>
      <c r="W45" s="44">
        <v>55.796500000000002</v>
      </c>
      <c r="X45" s="43">
        <v>55.796500000000002</v>
      </c>
      <c r="Y45" s="42"/>
      <c r="Z45" s="68">
        <v>0</v>
      </c>
      <c r="AA45" s="42"/>
      <c r="AB45" s="68">
        <v>0</v>
      </c>
      <c r="AC45" s="42"/>
      <c r="AD45" s="68">
        <v>0</v>
      </c>
      <c r="AE45" s="42"/>
      <c r="AF45" s="68">
        <v>0</v>
      </c>
      <c r="AG45" s="44"/>
      <c r="AH45" s="68">
        <v>0</v>
      </c>
      <c r="AI45" s="232">
        <f t="shared" si="0"/>
        <v>55.796500000000002</v>
      </c>
    </row>
    <row r="46" spans="1:35" ht="76.5" x14ac:dyDescent="0.25">
      <c r="A46" s="38"/>
      <c r="B46" s="39" t="s">
        <v>69</v>
      </c>
      <c r="C46" s="39"/>
      <c r="D46" s="40">
        <f>'[1] Y autismo'!D46+'[1]Y017 PSBC capacitacion'!D46+'[1]Y061 1000 dias de vida'!D46+'[1]Y014 alimentacion escolar'!D46+'[1]Y015 Situa emergencia desastres'!D46+'[1]Y017PSBC APOYOS'!D46+'[1]Y060 GRUPOS PRIORITARIOS'!D46+'[1]Y017 DIF PILARES'!D46</f>
        <v>1</v>
      </c>
      <c r="E46" s="41" t="s">
        <v>34</v>
      </c>
      <c r="F46" s="38" t="s">
        <v>30</v>
      </c>
      <c r="G46" s="38" t="s">
        <v>510</v>
      </c>
      <c r="H46" s="41" t="s">
        <v>511</v>
      </c>
      <c r="I46" s="46">
        <v>139.19999999999999</v>
      </c>
      <c r="J46" s="43">
        <f>'[1] Y autismo'!J46+'[1]Y017 PSBC capacitacion'!J46+'[1]Y061 1000 dias de vida'!J46+'[1]Y014 alimentacion escolar'!J46+'[1]Y015 Situa emergencia desastres'!J46+'[1]Y017PSBC APOYOS'!J46+'[1]Y060 GRUPOS PRIORITARIOS'!J46+'[1]Y017 DIF PILARES'!J46</f>
        <v>139.19999999999999</v>
      </c>
      <c r="K46" s="42"/>
      <c r="L46" s="68">
        <v>0</v>
      </c>
      <c r="M46" s="42"/>
      <c r="N46" s="68">
        <v>0</v>
      </c>
      <c r="O46" s="42"/>
      <c r="P46" s="68">
        <v>0</v>
      </c>
      <c r="Q46" s="42"/>
      <c r="R46" s="68">
        <v>0</v>
      </c>
      <c r="S46" s="42">
        <v>0</v>
      </c>
      <c r="T46" s="68">
        <v>0</v>
      </c>
      <c r="U46" s="42">
        <v>0</v>
      </c>
      <c r="V46" s="68">
        <v>0</v>
      </c>
      <c r="W46" s="44">
        <v>139.19999999999999</v>
      </c>
      <c r="X46" s="43">
        <v>139.19999999999999</v>
      </c>
      <c r="Y46" s="42"/>
      <c r="Z46" s="68">
        <v>0</v>
      </c>
      <c r="AA46" s="42"/>
      <c r="AB46" s="68">
        <v>0</v>
      </c>
      <c r="AC46" s="42"/>
      <c r="AD46" s="68">
        <v>0</v>
      </c>
      <c r="AE46" s="42"/>
      <c r="AF46" s="68">
        <v>0</v>
      </c>
      <c r="AG46" s="44"/>
      <c r="AH46" s="68">
        <v>0</v>
      </c>
      <c r="AI46" s="232">
        <f t="shared" si="0"/>
        <v>139.19999999999999</v>
      </c>
    </row>
    <row r="47" spans="1:35" ht="76.5" x14ac:dyDescent="0.25">
      <c r="A47" s="38">
        <v>21102</v>
      </c>
      <c r="B47" s="39" t="s">
        <v>70</v>
      </c>
      <c r="C47" s="39"/>
      <c r="D47" s="40">
        <f>'[1] Y autismo'!D47+'[1]Y017 PSBC capacitacion'!D47+'[1]Y061 1000 dias de vida'!D47+'[1]Y014 alimentacion escolar'!D47+'[1]Y015 Situa emergencia desastres'!D47+'[1]Y017PSBC APOYOS'!D47+'[1]Y060 GRUPOS PRIORITARIOS'!D47+'[1]Y017 DIF PILARES'!D47</f>
        <v>15</v>
      </c>
      <c r="E47" s="38" t="s">
        <v>64</v>
      </c>
      <c r="F47" s="38" t="s">
        <v>30</v>
      </c>
      <c r="G47" s="38" t="s">
        <v>512</v>
      </c>
      <c r="H47" s="41" t="s">
        <v>513</v>
      </c>
      <c r="I47" s="42">
        <v>10.96</v>
      </c>
      <c r="J47" s="43">
        <f>'[1] Y autismo'!J47+'[1]Y017 PSBC capacitacion'!J47+'[1]Y061 1000 dias de vida'!J47+'[1]Y014 alimentacion escolar'!J47+'[1]Y015 Situa emergencia desastres'!J47+'[1]Y017PSBC APOYOS'!J47+'[1]Y060 GRUPOS PRIORITARIOS'!J47+'[1]Y017 DIF PILARES'!J47</f>
        <v>164.4</v>
      </c>
      <c r="K47" s="52">
        <v>0</v>
      </c>
      <c r="L47" s="217">
        <v>0</v>
      </c>
      <c r="M47" s="52">
        <v>0</v>
      </c>
      <c r="N47" s="188"/>
      <c r="O47" s="52"/>
      <c r="P47" s="188"/>
      <c r="Q47" s="52"/>
      <c r="R47" s="188"/>
      <c r="S47" s="52">
        <v>0</v>
      </c>
      <c r="T47" s="188">
        <f>S47*I47</f>
        <v>0</v>
      </c>
      <c r="U47" s="52"/>
      <c r="V47" s="188"/>
      <c r="W47" s="44">
        <v>10.96</v>
      </c>
      <c r="X47" s="43">
        <v>164.4</v>
      </c>
      <c r="Y47" s="52"/>
      <c r="Z47" s="188"/>
      <c r="AA47" s="52"/>
      <c r="AB47" s="188"/>
      <c r="AC47" s="52"/>
      <c r="AD47" s="188"/>
      <c r="AE47" s="52"/>
      <c r="AF47" s="188"/>
      <c r="AG47" s="44"/>
      <c r="AH47" s="188"/>
      <c r="AI47" s="232">
        <f t="shared" si="0"/>
        <v>164.4</v>
      </c>
    </row>
    <row r="48" spans="1:35" ht="24" x14ac:dyDescent="0.25">
      <c r="A48" s="30">
        <v>21106</v>
      </c>
      <c r="B48" s="31" t="s">
        <v>71</v>
      </c>
      <c r="C48" s="32"/>
      <c r="D48" s="32">
        <f>'[1] Y autismo'!D48+'[1]Y017 PSBC capacitacion'!D48+'[1]Y061 1000 dias de vida'!D48+'[1]Y014 alimentacion escolar'!D48+'[1]Y015 Situa emergencia desastres'!D48+'[1]Y017PSBC APOYOS'!D48+'[1]Y060 GRUPOS PRIORITARIOS'!D48+'[1]Y017 DIF PILARES'!D48</f>
        <v>335</v>
      </c>
      <c r="E48" s="32"/>
      <c r="F48" s="32"/>
      <c r="G48" s="32"/>
      <c r="H48" s="32"/>
      <c r="I48" s="32"/>
      <c r="J48" s="206">
        <f>'[1] Y autismo'!J48+'[1]Y017 PSBC capacitacion'!J48+'[1]Y061 1000 dias de vida'!J48+'[1]Y014 alimentacion escolar'!J48+'[1]Y015 Situa emergencia desastres'!J48+'[1]Y017PSBC APOYOS'!J48+'[1]Y060 GRUPOS PRIORITARIOS'!J48+'[1]Y017 DIF PILARES'!J48</f>
        <v>134802.9999508</v>
      </c>
      <c r="K48" s="32"/>
      <c r="L48" s="206">
        <v>0</v>
      </c>
      <c r="M48" s="32"/>
      <c r="N48" s="206">
        <v>0</v>
      </c>
      <c r="O48" s="32"/>
      <c r="P48" s="206">
        <v>0</v>
      </c>
      <c r="Q48" s="32"/>
      <c r="R48" s="206">
        <v>0</v>
      </c>
      <c r="S48" s="32"/>
      <c r="T48" s="206">
        <v>0</v>
      </c>
      <c r="U48" s="32"/>
      <c r="V48" s="206">
        <v>0</v>
      </c>
      <c r="W48" s="32"/>
      <c r="X48" s="206">
        <v>134802.9999508</v>
      </c>
      <c r="Y48" s="32"/>
      <c r="Z48" s="206">
        <v>0</v>
      </c>
      <c r="AA48" s="32"/>
      <c r="AB48" s="206">
        <v>0</v>
      </c>
      <c r="AC48" s="32"/>
      <c r="AD48" s="206">
        <v>0</v>
      </c>
      <c r="AE48" s="32"/>
      <c r="AF48" s="206">
        <v>0</v>
      </c>
      <c r="AG48" s="32"/>
      <c r="AH48" s="206">
        <v>0</v>
      </c>
      <c r="AI48" s="206">
        <f>L48+N48+P48+R48+T48+V48++X48+Z48+AB48+AD48+AF48+AH48</f>
        <v>134802.9999508</v>
      </c>
    </row>
    <row r="49" spans="1:35" ht="114.95" customHeight="1" x14ac:dyDescent="0.25">
      <c r="A49" s="38">
        <v>21106</v>
      </c>
      <c r="B49" s="48" t="s">
        <v>72</v>
      </c>
      <c r="C49" s="49"/>
      <c r="D49" s="40">
        <f>'[1] Y autismo'!D49+'[1]Y017 PSBC capacitacion'!D49+'[1]Y061 1000 dias de vida'!D49+'[1]Y014 alimentacion escolar'!D49+'[1]Y015 Situa emergencia desastres'!D49+'[1]Y017PSBC APOYOS'!D49+'[1]Y060 GRUPOS PRIORITARIOS'!D49+'[1]Y017 DIF PILARES'!D49</f>
        <v>740</v>
      </c>
      <c r="E49" s="50" t="s">
        <v>73</v>
      </c>
      <c r="F49" s="38" t="s">
        <v>30</v>
      </c>
      <c r="G49" s="38" t="s">
        <v>514</v>
      </c>
      <c r="H49" s="41" t="s">
        <v>515</v>
      </c>
      <c r="I49" s="57">
        <v>115.11839999999999</v>
      </c>
      <c r="J49" s="43">
        <f>'[1] Y autismo'!J49+'[1]Y017 PSBC capacitacion'!J49+'[1]Y061 1000 dias de vida'!J49+'[1]Y014 alimentacion escolar'!J49+'[1]Y015 Situa emergencia desastres'!J49+'[1]Y017PSBC APOYOS'!J49+'[1]Y060 GRUPOS PRIORITARIOS'!J49+'[1]Y017 DIF PILARES'!J49</f>
        <v>93658.271999999997</v>
      </c>
      <c r="K49" s="57"/>
      <c r="L49" s="137"/>
      <c r="M49" s="57"/>
      <c r="N49" s="137"/>
      <c r="O49" s="57"/>
      <c r="P49" s="137"/>
      <c r="Q49" s="57"/>
      <c r="R49" s="137"/>
      <c r="S49" s="57"/>
      <c r="T49" s="137"/>
      <c r="U49" s="57">
        <v>0</v>
      </c>
      <c r="V49" s="137">
        <f>U49*I49</f>
        <v>0</v>
      </c>
      <c r="W49" s="58">
        <v>115.11839999999999</v>
      </c>
      <c r="X49" s="43">
        <v>93658.271999999997</v>
      </c>
      <c r="Y49" s="57"/>
      <c r="Z49" s="137"/>
      <c r="AA49" s="57"/>
      <c r="AB49" s="137"/>
      <c r="AC49" s="57"/>
      <c r="AD49" s="137"/>
      <c r="AE49" s="57"/>
      <c r="AF49" s="137"/>
      <c r="AG49" s="58"/>
      <c r="AH49" s="137"/>
      <c r="AI49" s="232">
        <f t="shared" si="0"/>
        <v>93658.271999999997</v>
      </c>
    </row>
    <row r="50" spans="1:35" ht="114.95" customHeight="1" x14ac:dyDescent="0.25">
      <c r="A50" s="38">
        <v>21106</v>
      </c>
      <c r="B50" s="48" t="s">
        <v>74</v>
      </c>
      <c r="C50" s="49"/>
      <c r="D50" s="40">
        <f>'[1] Y autismo'!D50+'[1]Y017 PSBC capacitacion'!D50+'[1]Y061 1000 dias de vida'!D50+'[1]Y014 alimentacion escolar'!D50+'[1]Y015 Situa emergencia desastres'!D50+'[1]Y017PSBC APOYOS'!D50+'[1]Y060 GRUPOS PRIORITARIOS'!D50+'[1]Y017 DIF PILARES'!D50</f>
        <v>30</v>
      </c>
      <c r="E50" s="50" t="s">
        <v>38</v>
      </c>
      <c r="F50" s="38" t="s">
        <v>30</v>
      </c>
      <c r="G50" s="38" t="s">
        <v>516</v>
      </c>
      <c r="H50" s="41" t="s">
        <v>517</v>
      </c>
      <c r="I50" s="57">
        <v>72.5</v>
      </c>
      <c r="J50" s="43">
        <f>'[1] Y autismo'!J50+'[1]Y017 PSBC capacitacion'!J50+'[1]Y061 1000 dias de vida'!J50+'[1]Y014 alimentacion escolar'!J50+'[1]Y015 Situa emergencia desastres'!J50+'[1]Y017PSBC APOYOS'!J50+'[1]Y060 GRUPOS PRIORITARIOS'!J50+'[1]Y017 DIF PILARES'!J50</f>
        <v>2164.85</v>
      </c>
      <c r="K50" s="57"/>
      <c r="L50" s="137"/>
      <c r="M50" s="57"/>
      <c r="N50" s="137"/>
      <c r="O50" s="57"/>
      <c r="P50" s="137"/>
      <c r="Q50" s="57"/>
      <c r="R50" s="137"/>
      <c r="S50" s="57"/>
      <c r="T50" s="137"/>
      <c r="U50" s="57">
        <v>0</v>
      </c>
      <c r="V50" s="137">
        <f>U50*I50</f>
        <v>0</v>
      </c>
      <c r="W50" s="58">
        <v>72.5</v>
      </c>
      <c r="X50" s="43">
        <v>2164.85</v>
      </c>
      <c r="Y50" s="57"/>
      <c r="Z50" s="137"/>
      <c r="AA50" s="57"/>
      <c r="AB50" s="137"/>
      <c r="AC50" s="57"/>
      <c r="AD50" s="137"/>
      <c r="AE50" s="57"/>
      <c r="AF50" s="137"/>
      <c r="AG50" s="58"/>
      <c r="AH50" s="137"/>
      <c r="AI50" s="232">
        <f t="shared" si="0"/>
        <v>2164.85</v>
      </c>
    </row>
    <row r="51" spans="1:35" ht="89.1" customHeight="1" x14ac:dyDescent="0.25">
      <c r="A51" s="38"/>
      <c r="B51" s="48" t="s">
        <v>75</v>
      </c>
      <c r="C51" s="49"/>
      <c r="D51" s="40">
        <f>'[1] Y autismo'!D51+'[1]Y017 PSBC capacitacion'!D51+'[1]Y061 1000 dias de vida'!D51+'[1]Y014 alimentacion escolar'!D51+'[1]Y015 Situa emergencia desastres'!D51+'[1]Y017PSBC APOYOS'!D51+'[1]Y060 GRUPOS PRIORITARIOS'!D51+'[1]Y017 DIF PILARES'!D51</f>
        <v>30</v>
      </c>
      <c r="E51" s="50" t="s">
        <v>32</v>
      </c>
      <c r="F51" s="38" t="s">
        <v>30</v>
      </c>
      <c r="G51" s="38" t="s">
        <v>518</v>
      </c>
      <c r="H51" s="41" t="s">
        <v>519</v>
      </c>
      <c r="I51" s="57">
        <v>115.00239999999999</v>
      </c>
      <c r="J51" s="43">
        <f>'[1] Y autismo'!J51+'[1]Y017 PSBC capacitacion'!J51+'[1]Y061 1000 dias de vida'!J51+'[1]Y014 alimentacion escolar'!J51+'[1]Y015 Situa emergencia desastres'!J51+'[1]Y017PSBC APOYOS'!J51+'[1]Y060 GRUPOS PRIORITARIOS'!J51+'[1]Y017 DIF PILARES'!J51</f>
        <v>3450.0719999999997</v>
      </c>
      <c r="K51" s="42"/>
      <c r="L51" s="68">
        <v>0</v>
      </c>
      <c r="M51" s="42"/>
      <c r="N51" s="68">
        <v>0</v>
      </c>
      <c r="O51" s="42"/>
      <c r="P51" s="68">
        <v>0</v>
      </c>
      <c r="Q51" s="42"/>
      <c r="R51" s="68">
        <v>0</v>
      </c>
      <c r="S51" s="42">
        <v>0</v>
      </c>
      <c r="T51" s="68">
        <v>0</v>
      </c>
      <c r="U51" s="42">
        <v>0</v>
      </c>
      <c r="V51" s="68">
        <v>0</v>
      </c>
      <c r="W51" s="44">
        <v>115.00239999999999</v>
      </c>
      <c r="X51" s="43">
        <v>3450.0719999999997</v>
      </c>
      <c r="Y51" s="42"/>
      <c r="Z51" s="68">
        <v>0</v>
      </c>
      <c r="AA51" s="42"/>
      <c r="AB51" s="68">
        <v>0</v>
      </c>
      <c r="AC51" s="42"/>
      <c r="AD51" s="68">
        <v>0</v>
      </c>
      <c r="AE51" s="42"/>
      <c r="AF51" s="68">
        <v>0</v>
      </c>
      <c r="AG51" s="44"/>
      <c r="AH51" s="68">
        <v>0</v>
      </c>
      <c r="AI51" s="232">
        <f t="shared" si="0"/>
        <v>3450.0719999999997</v>
      </c>
    </row>
    <row r="52" spans="1:35" ht="89.1" customHeight="1" x14ac:dyDescent="0.25">
      <c r="A52" s="38"/>
      <c r="B52" s="48" t="s">
        <v>76</v>
      </c>
      <c r="C52" s="49"/>
      <c r="D52" s="40">
        <f>'[1] Y autismo'!D52+'[1]Y017 PSBC capacitacion'!D52+'[1]Y061 1000 dias de vida'!D52+'[1]Y014 alimentacion escolar'!D52+'[1]Y015 Situa emergencia desastres'!D52+'[1]Y017PSBC APOYOS'!D52+'[1]Y060 GRUPOS PRIORITARIOS'!D52+'[1]Y017 DIF PILARES'!D52</f>
        <v>50</v>
      </c>
      <c r="E52" s="50" t="s">
        <v>32</v>
      </c>
      <c r="F52" s="38" t="s">
        <v>30</v>
      </c>
      <c r="G52" s="38" t="s">
        <v>520</v>
      </c>
      <c r="H52" s="41" t="s">
        <v>521</v>
      </c>
      <c r="I52" s="57">
        <v>188.99880000000002</v>
      </c>
      <c r="J52" s="43">
        <f>'[1] Y autismo'!J52+'[1]Y017 PSBC capacitacion'!J52+'[1]Y061 1000 dias de vida'!J52+'[1]Y014 alimentacion escolar'!J52+'[1]Y015 Situa emergencia desastres'!J52+'[1]Y017PSBC APOYOS'!J52+'[1]Y060 GRUPOS PRIORITARIOS'!J52+'[1]Y017 DIF PILARES'!J52</f>
        <v>9449.9400000000023</v>
      </c>
      <c r="K52" s="42"/>
      <c r="L52" s="68">
        <v>0</v>
      </c>
      <c r="M52" s="42"/>
      <c r="N52" s="68">
        <v>0</v>
      </c>
      <c r="O52" s="42"/>
      <c r="P52" s="68">
        <v>0</v>
      </c>
      <c r="Q52" s="42"/>
      <c r="R52" s="68">
        <v>0</v>
      </c>
      <c r="S52" s="42">
        <v>0</v>
      </c>
      <c r="T52" s="68">
        <v>0</v>
      </c>
      <c r="U52" s="42">
        <v>0</v>
      </c>
      <c r="V52" s="68">
        <v>0</v>
      </c>
      <c r="W52" s="44">
        <v>188.99880000000002</v>
      </c>
      <c r="X52" s="43">
        <v>9449.9400000000023</v>
      </c>
      <c r="Y52" s="42"/>
      <c r="Z52" s="68">
        <v>0</v>
      </c>
      <c r="AA52" s="42"/>
      <c r="AB52" s="68">
        <v>0</v>
      </c>
      <c r="AC52" s="42"/>
      <c r="AD52" s="68">
        <v>0</v>
      </c>
      <c r="AE52" s="42"/>
      <c r="AF52" s="68">
        <v>0</v>
      </c>
      <c r="AG52" s="44"/>
      <c r="AH52" s="68">
        <v>0</v>
      </c>
      <c r="AI52" s="232">
        <f t="shared" si="0"/>
        <v>9449.9400000000023</v>
      </c>
    </row>
    <row r="53" spans="1:35" ht="114.95" customHeight="1" x14ac:dyDescent="0.25">
      <c r="A53" s="38">
        <v>21106</v>
      </c>
      <c r="B53" s="48" t="s">
        <v>77</v>
      </c>
      <c r="C53" s="49"/>
      <c r="D53" s="40">
        <f>'[1] Y autismo'!D53+'[1]Y017 PSBC capacitacion'!D53+'[1]Y061 1000 dias de vida'!D53+'[1]Y014 alimentacion escolar'!D53+'[1]Y015 Situa emergencia desastres'!D53+'[1]Y017PSBC APOYOS'!D53+'[1]Y060 GRUPOS PRIORITARIOS'!D53+'[1]Y017 DIF PILARES'!D53</f>
        <v>12</v>
      </c>
      <c r="E53" s="50" t="s">
        <v>32</v>
      </c>
      <c r="F53" s="38" t="s">
        <v>30</v>
      </c>
      <c r="G53" s="38" t="s">
        <v>522</v>
      </c>
      <c r="H53" s="41" t="s">
        <v>523</v>
      </c>
      <c r="I53" s="57">
        <v>313.42099999999999</v>
      </c>
      <c r="J53" s="43">
        <f>'[1] Y autismo'!J53+'[1]Y017 PSBC capacitacion'!J53+'[1]Y061 1000 dias de vida'!J53+'[1]Y014 alimentacion escolar'!J53+'[1]Y015 Situa emergencia desastres'!J53+'[1]Y017PSBC APOYOS'!J53+'[1]Y060 GRUPOS PRIORITARIOS'!J53+'[1]Y017 DIF PILARES'!J53</f>
        <v>3758.8420000000001</v>
      </c>
      <c r="K53" s="57"/>
      <c r="L53" s="137"/>
      <c r="M53" s="57"/>
      <c r="N53" s="137"/>
      <c r="O53" s="57"/>
      <c r="P53" s="137"/>
      <c r="Q53" s="57"/>
      <c r="R53" s="137"/>
      <c r="S53" s="57"/>
      <c r="T53" s="137"/>
      <c r="U53" s="57">
        <v>0</v>
      </c>
      <c r="V53" s="137">
        <f>U53*I53</f>
        <v>0</v>
      </c>
      <c r="W53" s="58">
        <v>313.42099999999999</v>
      </c>
      <c r="X53" s="43">
        <v>3758.8420000000001</v>
      </c>
      <c r="Y53" s="57"/>
      <c r="Z53" s="137"/>
      <c r="AA53" s="57"/>
      <c r="AB53" s="137"/>
      <c r="AC53" s="57"/>
      <c r="AD53" s="137"/>
      <c r="AE53" s="57"/>
      <c r="AF53" s="137"/>
      <c r="AG53" s="58"/>
      <c r="AH53" s="137"/>
      <c r="AI53" s="232">
        <f t="shared" si="0"/>
        <v>3758.8420000000001</v>
      </c>
    </row>
    <row r="54" spans="1:35" ht="126.95" customHeight="1" x14ac:dyDescent="0.25">
      <c r="A54" s="38"/>
      <c r="B54" s="48" t="s">
        <v>78</v>
      </c>
      <c r="C54" s="49"/>
      <c r="D54" s="40">
        <f>'[1] Y autismo'!D54+'[1]Y017 PSBC capacitacion'!D54+'[1]Y061 1000 dias de vida'!D54+'[1]Y014 alimentacion escolar'!D54+'[1]Y015 Situa emergencia desastres'!D54+'[1]Y017PSBC APOYOS'!D54+'[1]Y060 GRUPOS PRIORITARIOS'!D54+'[1]Y017 DIF PILARES'!D54</f>
        <v>8</v>
      </c>
      <c r="E54" s="50" t="s">
        <v>79</v>
      </c>
      <c r="F54" s="38" t="s">
        <v>30</v>
      </c>
      <c r="G54" s="38" t="s">
        <v>524</v>
      </c>
      <c r="H54" s="41" t="s">
        <v>525</v>
      </c>
      <c r="I54" s="57">
        <v>406.04975000000002</v>
      </c>
      <c r="J54" s="43">
        <f>'[1] Y autismo'!J54+'[1]Y017 PSBC capacitacion'!J54+'[1]Y061 1000 dias de vida'!J54+'[1]Y014 alimentacion escolar'!J54+'[1]Y015 Situa emergencia desastres'!J54+'[1]Y017PSBC APOYOS'!J54+'[1]Y060 GRUPOS PRIORITARIOS'!J54+'[1]Y017 DIF PILARES'!J54</f>
        <v>3248.3980000000001</v>
      </c>
      <c r="K54" s="42"/>
      <c r="L54" s="68">
        <v>0</v>
      </c>
      <c r="M54" s="42"/>
      <c r="N54" s="68">
        <v>0</v>
      </c>
      <c r="O54" s="42"/>
      <c r="P54" s="68">
        <v>0</v>
      </c>
      <c r="Q54" s="42"/>
      <c r="R54" s="68">
        <v>0</v>
      </c>
      <c r="S54" s="42">
        <v>0</v>
      </c>
      <c r="T54" s="68">
        <v>0</v>
      </c>
      <c r="U54" s="42">
        <v>0</v>
      </c>
      <c r="V54" s="68">
        <v>0</v>
      </c>
      <c r="W54" s="44">
        <v>406.04975000000002</v>
      </c>
      <c r="X54" s="43">
        <v>3248.3980000000001</v>
      </c>
      <c r="Y54" s="42"/>
      <c r="Z54" s="68">
        <v>0</v>
      </c>
      <c r="AA54" s="42"/>
      <c r="AB54" s="68">
        <v>0</v>
      </c>
      <c r="AC54" s="42"/>
      <c r="AD54" s="68">
        <v>0</v>
      </c>
      <c r="AE54" s="42"/>
      <c r="AF54" s="68">
        <v>0</v>
      </c>
      <c r="AG54" s="44"/>
      <c r="AH54" s="68">
        <v>0</v>
      </c>
      <c r="AI54" s="232">
        <f t="shared" si="0"/>
        <v>3248.3980000000001</v>
      </c>
    </row>
    <row r="55" spans="1:35" ht="89.1" customHeight="1" x14ac:dyDescent="0.25">
      <c r="A55" s="38"/>
      <c r="B55" s="48" t="s">
        <v>80</v>
      </c>
      <c r="C55" s="49"/>
      <c r="D55" s="40">
        <f>'[1] Y autismo'!D55+'[1]Y017 PSBC capacitacion'!D55+'[1]Y061 1000 dias de vida'!D55+'[1]Y014 alimentacion escolar'!D55+'[1]Y015 Situa emergencia desastres'!D55+'[1]Y017PSBC APOYOS'!D55+'[1]Y060 GRUPOS PRIORITARIOS'!D55+'[1]Y017 DIF PILARES'!D55</f>
        <v>34</v>
      </c>
      <c r="E55" s="50" t="s">
        <v>34</v>
      </c>
      <c r="F55" s="38" t="s">
        <v>30</v>
      </c>
      <c r="G55" s="38" t="s">
        <v>526</v>
      </c>
      <c r="H55" s="41" t="s">
        <v>527</v>
      </c>
      <c r="I55" s="57">
        <v>192.21199999999999</v>
      </c>
      <c r="J55" s="43">
        <f>'[1] Y autismo'!J55+'[1]Y017 PSBC capacitacion'!J55+'[1]Y061 1000 dias de vida'!J55+'[1]Y014 alimentacion escolar'!J55+'[1]Y015 Situa emergencia desastres'!J55+'[1]Y017PSBC APOYOS'!J55+'[1]Y060 GRUPOS PRIORITARIOS'!J55+'[1]Y017 DIF PILARES'!J55</f>
        <v>6534.6959508</v>
      </c>
      <c r="K55" s="42"/>
      <c r="L55" s="68">
        <v>0</v>
      </c>
      <c r="M55" s="42"/>
      <c r="N55" s="68">
        <v>0</v>
      </c>
      <c r="O55" s="42"/>
      <c r="P55" s="68">
        <v>0</v>
      </c>
      <c r="Q55" s="42"/>
      <c r="R55" s="68">
        <v>0</v>
      </c>
      <c r="S55" s="42">
        <v>0</v>
      </c>
      <c r="T55" s="68">
        <v>0</v>
      </c>
      <c r="U55" s="42">
        <v>0</v>
      </c>
      <c r="V55" s="68">
        <v>0</v>
      </c>
      <c r="W55" s="44">
        <v>192.21199999999999</v>
      </c>
      <c r="X55" s="43">
        <v>6534.6959508</v>
      </c>
      <c r="Y55" s="42"/>
      <c r="Z55" s="68">
        <v>0</v>
      </c>
      <c r="AA55" s="42"/>
      <c r="AB55" s="68">
        <v>0</v>
      </c>
      <c r="AC55" s="42"/>
      <c r="AD55" s="68">
        <v>0</v>
      </c>
      <c r="AE55" s="42"/>
      <c r="AF55" s="68">
        <v>0</v>
      </c>
      <c r="AG55" s="44"/>
      <c r="AH55" s="68">
        <v>0</v>
      </c>
      <c r="AI55" s="232">
        <f t="shared" si="0"/>
        <v>6534.6959508</v>
      </c>
    </row>
    <row r="56" spans="1:35" ht="89.1" customHeight="1" x14ac:dyDescent="0.25">
      <c r="A56" s="38"/>
      <c r="B56" s="48" t="s">
        <v>81</v>
      </c>
      <c r="C56" s="49"/>
      <c r="D56" s="40">
        <f>'[1] Y autismo'!D56+'[1]Y017 PSBC capacitacion'!D56+'[1]Y061 1000 dias de vida'!D56+'[1]Y014 alimentacion escolar'!D56+'[1]Y015 Situa emergencia desastres'!D56+'[1]Y017PSBC APOYOS'!D56+'[1]Y060 GRUPOS PRIORITARIOS'!D56+'[1]Y017 DIF PILARES'!D56</f>
        <v>4</v>
      </c>
      <c r="E56" s="50" t="s">
        <v>34</v>
      </c>
      <c r="F56" s="38" t="s">
        <v>30</v>
      </c>
      <c r="G56" s="38" t="s">
        <v>528</v>
      </c>
      <c r="H56" s="41" t="s">
        <v>529</v>
      </c>
      <c r="I56" s="57">
        <v>300.44</v>
      </c>
      <c r="J56" s="43">
        <f>'[1] Y autismo'!J56+'[1]Y017 PSBC capacitacion'!J56+'[1]Y061 1000 dias de vida'!J56+'[1]Y014 alimentacion escolar'!J56+'[1]Y015 Situa emergencia desastres'!J56+'[1]Y017PSBC APOYOS'!J56+'[1]Y060 GRUPOS PRIORITARIOS'!J56+'[1]Y017 DIF PILARES'!J56</f>
        <v>1201.76</v>
      </c>
      <c r="K56" s="42"/>
      <c r="L56" s="68">
        <v>0</v>
      </c>
      <c r="M56" s="42"/>
      <c r="N56" s="68">
        <v>0</v>
      </c>
      <c r="O56" s="42"/>
      <c r="P56" s="68">
        <v>0</v>
      </c>
      <c r="Q56" s="42"/>
      <c r="R56" s="68">
        <v>0</v>
      </c>
      <c r="S56" s="42">
        <v>0</v>
      </c>
      <c r="T56" s="68">
        <v>0</v>
      </c>
      <c r="U56" s="42">
        <v>0</v>
      </c>
      <c r="V56" s="68">
        <v>0</v>
      </c>
      <c r="W56" s="44">
        <v>300.44</v>
      </c>
      <c r="X56" s="43">
        <v>1201.76</v>
      </c>
      <c r="Y56" s="42"/>
      <c r="Z56" s="68">
        <v>0</v>
      </c>
      <c r="AA56" s="42"/>
      <c r="AB56" s="68">
        <v>0</v>
      </c>
      <c r="AC56" s="42"/>
      <c r="AD56" s="68">
        <v>0</v>
      </c>
      <c r="AE56" s="42"/>
      <c r="AF56" s="68">
        <v>0</v>
      </c>
      <c r="AG56" s="44"/>
      <c r="AH56" s="68">
        <v>0</v>
      </c>
      <c r="AI56" s="232">
        <f t="shared" si="0"/>
        <v>1201.76</v>
      </c>
    </row>
    <row r="57" spans="1:35" ht="126.95" customHeight="1" x14ac:dyDescent="0.25">
      <c r="A57" s="38"/>
      <c r="B57" s="48" t="s">
        <v>82</v>
      </c>
      <c r="C57" s="48"/>
      <c r="D57" s="40">
        <f>'[1] Y autismo'!D57+'[1]Y017 PSBC capacitacion'!D57+'[1]Y061 1000 dias de vida'!D57+'[1]Y014 alimentacion escolar'!D57+'[1]Y015 Situa emergencia desastres'!D57+'[1]Y017PSBC APOYOS'!D57+'[1]Y060 GRUPOS PRIORITARIOS'!D57+'[1]Y017 DIF PILARES'!D57</f>
        <v>2</v>
      </c>
      <c r="E57" s="50" t="s">
        <v>34</v>
      </c>
      <c r="F57" s="38" t="s">
        <v>30</v>
      </c>
      <c r="G57" s="38" t="s">
        <v>530</v>
      </c>
      <c r="H57" s="41" t="s">
        <v>531</v>
      </c>
      <c r="I57" s="57">
        <v>219.24</v>
      </c>
      <c r="J57" s="43">
        <f>'[1] Y autismo'!J57+'[1]Y017 PSBC capacitacion'!J57+'[1]Y061 1000 dias de vida'!J57+'[1]Y014 alimentacion escolar'!J57+'[1]Y015 Situa emergencia desastres'!J57+'[1]Y017PSBC APOYOS'!J57+'[1]Y060 GRUPOS PRIORITARIOS'!J57+'[1]Y017 DIF PILARES'!J57</f>
        <v>438.48</v>
      </c>
      <c r="K57" s="42"/>
      <c r="L57" s="68">
        <v>0</v>
      </c>
      <c r="M57" s="42"/>
      <c r="N57" s="68">
        <v>0</v>
      </c>
      <c r="O57" s="42"/>
      <c r="P57" s="68">
        <v>0</v>
      </c>
      <c r="Q57" s="42"/>
      <c r="R57" s="68">
        <v>0</v>
      </c>
      <c r="S57" s="42">
        <v>0</v>
      </c>
      <c r="T57" s="68">
        <v>0</v>
      </c>
      <c r="U57" s="42">
        <v>0</v>
      </c>
      <c r="V57" s="68">
        <v>0</v>
      </c>
      <c r="W57" s="44">
        <v>219.24</v>
      </c>
      <c r="X57" s="43">
        <v>438.48</v>
      </c>
      <c r="Y57" s="42"/>
      <c r="Z57" s="68">
        <v>0</v>
      </c>
      <c r="AA57" s="42"/>
      <c r="AB57" s="68">
        <v>0</v>
      </c>
      <c r="AC57" s="42"/>
      <c r="AD57" s="68">
        <v>0</v>
      </c>
      <c r="AE57" s="42"/>
      <c r="AF57" s="68">
        <v>0</v>
      </c>
      <c r="AG57" s="44"/>
      <c r="AH57" s="68">
        <v>0</v>
      </c>
      <c r="AI57" s="232">
        <f t="shared" si="0"/>
        <v>438.48</v>
      </c>
    </row>
    <row r="58" spans="1:35" ht="126.95" customHeight="1" x14ac:dyDescent="0.25">
      <c r="A58" s="38"/>
      <c r="B58" s="48" t="s">
        <v>83</v>
      </c>
      <c r="C58" s="48"/>
      <c r="D58" s="40">
        <f>'[1] Y autismo'!D58+'[1]Y017 PSBC capacitacion'!D58+'[1]Y061 1000 dias de vida'!D58+'[1]Y014 alimentacion escolar'!D58+'[1]Y015 Situa emergencia desastres'!D58+'[1]Y017PSBC APOYOS'!D58+'[1]Y060 GRUPOS PRIORITARIOS'!D58+'[1]Y017 DIF PILARES'!D58</f>
        <v>1</v>
      </c>
      <c r="E58" s="50" t="s">
        <v>34</v>
      </c>
      <c r="F58" s="38" t="s">
        <v>30</v>
      </c>
      <c r="G58" s="38" t="s">
        <v>532</v>
      </c>
      <c r="H58" s="41" t="s">
        <v>533</v>
      </c>
      <c r="I58" s="57">
        <v>231.30720000000005</v>
      </c>
      <c r="J58" s="43">
        <f>'[1] Y autismo'!J58+'[1]Y017 PSBC capacitacion'!J58+'[1]Y061 1000 dias de vida'!J58+'[1]Y014 alimentacion escolar'!J58+'[1]Y015 Situa emergencia desastres'!J58+'[1]Y017PSBC APOYOS'!J58+'[1]Y060 GRUPOS PRIORITARIOS'!J58+'[1]Y017 DIF PILARES'!J58</f>
        <v>231.30720000000005</v>
      </c>
      <c r="K58" s="42"/>
      <c r="L58" s="68">
        <v>0</v>
      </c>
      <c r="M58" s="42"/>
      <c r="N58" s="68">
        <v>0</v>
      </c>
      <c r="O58" s="42"/>
      <c r="P58" s="68">
        <v>0</v>
      </c>
      <c r="Q58" s="42"/>
      <c r="R58" s="68">
        <v>0</v>
      </c>
      <c r="S58" s="42">
        <v>0</v>
      </c>
      <c r="T58" s="68">
        <v>0</v>
      </c>
      <c r="U58" s="42">
        <v>0</v>
      </c>
      <c r="V58" s="68">
        <v>0</v>
      </c>
      <c r="W58" s="44">
        <v>231.30720000000005</v>
      </c>
      <c r="X58" s="43">
        <v>231.30720000000005</v>
      </c>
      <c r="Y58" s="42"/>
      <c r="Z58" s="68">
        <v>0</v>
      </c>
      <c r="AA58" s="42"/>
      <c r="AB58" s="68">
        <v>0</v>
      </c>
      <c r="AC58" s="42"/>
      <c r="AD58" s="68">
        <v>0</v>
      </c>
      <c r="AE58" s="42"/>
      <c r="AF58" s="68">
        <v>0</v>
      </c>
      <c r="AG58" s="44"/>
      <c r="AH58" s="68">
        <v>0</v>
      </c>
      <c r="AI58" s="232">
        <f t="shared" si="0"/>
        <v>231.30720000000005</v>
      </c>
    </row>
    <row r="59" spans="1:35" ht="126.95" customHeight="1" x14ac:dyDescent="0.25">
      <c r="A59" s="38"/>
      <c r="B59" s="48" t="s">
        <v>84</v>
      </c>
      <c r="C59" s="48"/>
      <c r="D59" s="40">
        <f>'[1] Y autismo'!D59+'[1]Y017 PSBC capacitacion'!D59+'[1]Y061 1000 dias de vida'!D59+'[1]Y014 alimentacion escolar'!D59+'[1]Y015 Situa emergencia desastres'!D59+'[1]Y017PSBC APOYOS'!D59+'[1]Y060 GRUPOS PRIORITARIOS'!D59+'[1]Y017 DIF PILARES'!D59</f>
        <v>12</v>
      </c>
      <c r="E59" s="50" t="s">
        <v>85</v>
      </c>
      <c r="F59" s="38" t="s">
        <v>30</v>
      </c>
      <c r="G59" s="38" t="s">
        <v>534</v>
      </c>
      <c r="H59" s="41" t="s">
        <v>535</v>
      </c>
      <c r="I59" s="57">
        <v>268.99239999999998</v>
      </c>
      <c r="J59" s="43">
        <f>'[1] Y autismo'!J59+'[1]Y017 PSBC capacitacion'!J59+'[1]Y061 1000 dias de vida'!J59+'[1]Y014 alimentacion escolar'!J59+'[1]Y015 Situa emergencia desastres'!J59+'[1]Y017PSBC APOYOS'!J59+'[1]Y060 GRUPOS PRIORITARIOS'!J59+'[1]Y017 DIF PILARES'!J59</f>
        <v>3227.9087999999997</v>
      </c>
      <c r="K59" s="42"/>
      <c r="L59" s="68">
        <v>0</v>
      </c>
      <c r="M59" s="42"/>
      <c r="N59" s="68">
        <v>0</v>
      </c>
      <c r="O59" s="42"/>
      <c r="P59" s="68">
        <v>0</v>
      </c>
      <c r="Q59" s="42"/>
      <c r="R59" s="68">
        <v>0</v>
      </c>
      <c r="S59" s="42">
        <v>0</v>
      </c>
      <c r="T59" s="68">
        <v>0</v>
      </c>
      <c r="U59" s="42">
        <v>0</v>
      </c>
      <c r="V59" s="68">
        <v>0</v>
      </c>
      <c r="W59" s="44">
        <v>268.99239999999998</v>
      </c>
      <c r="X59" s="43">
        <v>3227.9087999999997</v>
      </c>
      <c r="Y59" s="42"/>
      <c r="Z59" s="68">
        <v>0</v>
      </c>
      <c r="AA59" s="42"/>
      <c r="AB59" s="68">
        <v>0</v>
      </c>
      <c r="AC59" s="42"/>
      <c r="AD59" s="68">
        <v>0</v>
      </c>
      <c r="AE59" s="42"/>
      <c r="AF59" s="68">
        <v>0</v>
      </c>
      <c r="AG59" s="44"/>
      <c r="AH59" s="68">
        <v>0</v>
      </c>
      <c r="AI59" s="232">
        <f t="shared" si="0"/>
        <v>3227.9087999999997</v>
      </c>
    </row>
    <row r="60" spans="1:35" ht="114.95" customHeight="1" x14ac:dyDescent="0.25">
      <c r="A60" s="38">
        <v>21106</v>
      </c>
      <c r="B60" s="48" t="s">
        <v>86</v>
      </c>
      <c r="C60" s="49"/>
      <c r="D60" s="40">
        <f>'[1] Y autismo'!D60+'[1]Y017 PSBC capacitacion'!D60+'[1]Y061 1000 dias de vida'!D60+'[1]Y014 alimentacion escolar'!D60+'[1]Y015 Situa emergencia desastres'!D60+'[1]Y017PSBC APOYOS'!D60+'[1]Y060 GRUPOS PRIORITARIOS'!D60+'[1]Y017 DIF PILARES'!D60</f>
        <v>75</v>
      </c>
      <c r="E60" s="50" t="s">
        <v>32</v>
      </c>
      <c r="F60" s="38" t="s">
        <v>30</v>
      </c>
      <c r="G60" s="38" t="s">
        <v>536</v>
      </c>
      <c r="H60" s="41" t="s">
        <v>537</v>
      </c>
      <c r="I60" s="57">
        <v>40.449199999999998</v>
      </c>
      <c r="J60" s="43">
        <f>'[1] Y autismo'!J60+'[1]Y017 PSBC capacitacion'!J60+'[1]Y061 1000 dias de vida'!J60+'[1]Y014 alimentacion escolar'!J60+'[1]Y015 Situa emergencia desastres'!J60+'[1]Y017PSBC APOYOS'!J60+'[1]Y060 GRUPOS PRIORITARIOS'!J60+'[1]Y017 DIF PILARES'!J60</f>
        <v>3033.6899999999996</v>
      </c>
      <c r="K60" s="57"/>
      <c r="L60" s="137"/>
      <c r="M60" s="57"/>
      <c r="N60" s="137"/>
      <c r="O60" s="57"/>
      <c r="P60" s="137"/>
      <c r="Q60" s="57"/>
      <c r="R60" s="137"/>
      <c r="S60" s="57"/>
      <c r="T60" s="137"/>
      <c r="U60" s="57">
        <v>0</v>
      </c>
      <c r="V60" s="137">
        <f>U60*I60</f>
        <v>0</v>
      </c>
      <c r="W60" s="58">
        <v>40.449199999999998</v>
      </c>
      <c r="X60" s="43">
        <v>3033.6899999999996</v>
      </c>
      <c r="Y60" s="57"/>
      <c r="Z60" s="137"/>
      <c r="AA60" s="57"/>
      <c r="AB60" s="137"/>
      <c r="AC60" s="57"/>
      <c r="AD60" s="137"/>
      <c r="AE60" s="57"/>
      <c r="AF60" s="137"/>
      <c r="AG60" s="58"/>
      <c r="AH60" s="137"/>
      <c r="AI60" s="232">
        <f t="shared" si="0"/>
        <v>3033.6899999999996</v>
      </c>
    </row>
    <row r="61" spans="1:35" ht="89.1" customHeight="1" x14ac:dyDescent="0.25">
      <c r="A61" s="38"/>
      <c r="B61" s="48" t="s">
        <v>87</v>
      </c>
      <c r="C61" s="49"/>
      <c r="D61" s="40">
        <f>'[1] Y autismo'!D61+'[1]Y017 PSBC capacitacion'!D61+'[1]Y061 1000 dias de vida'!D61+'[1]Y014 alimentacion escolar'!D61+'[1]Y015 Situa emergencia desastres'!D61+'[1]Y017PSBC APOYOS'!D61+'[1]Y060 GRUPOS PRIORITARIOS'!D61+'[1]Y017 DIF PILARES'!D61</f>
        <v>4</v>
      </c>
      <c r="E61" s="50" t="s">
        <v>88</v>
      </c>
      <c r="F61" s="38" t="s">
        <v>30</v>
      </c>
      <c r="G61" s="38" t="s">
        <v>538</v>
      </c>
      <c r="H61" s="41" t="s">
        <v>539</v>
      </c>
      <c r="I61" s="57">
        <v>19.603999999999999</v>
      </c>
      <c r="J61" s="43">
        <f>'[1] Y autismo'!J61+'[1]Y017 PSBC capacitacion'!J61+'[1]Y061 1000 dias de vida'!J61+'[1]Y014 alimentacion escolar'!J61+'[1]Y015 Situa emergencia desastres'!J61+'[1]Y017PSBC APOYOS'!J61+'[1]Y060 GRUPOS PRIORITARIOS'!J61+'[1]Y017 DIF PILARES'!J61</f>
        <v>78.415999999999997</v>
      </c>
      <c r="K61" s="42"/>
      <c r="L61" s="68">
        <v>0</v>
      </c>
      <c r="M61" s="42"/>
      <c r="N61" s="68">
        <v>0</v>
      </c>
      <c r="O61" s="42"/>
      <c r="P61" s="68">
        <v>0</v>
      </c>
      <c r="Q61" s="42"/>
      <c r="R61" s="68">
        <v>0</v>
      </c>
      <c r="S61" s="42">
        <v>0</v>
      </c>
      <c r="T61" s="68">
        <v>0</v>
      </c>
      <c r="U61" s="42">
        <v>0</v>
      </c>
      <c r="V61" s="68">
        <v>0</v>
      </c>
      <c r="W61" s="44">
        <v>19.603999999999999</v>
      </c>
      <c r="X61" s="43">
        <v>78.415999999999997</v>
      </c>
      <c r="Y61" s="42"/>
      <c r="Z61" s="68">
        <v>0</v>
      </c>
      <c r="AA61" s="42"/>
      <c r="AB61" s="68">
        <v>0</v>
      </c>
      <c r="AC61" s="42"/>
      <c r="AD61" s="68">
        <v>0</v>
      </c>
      <c r="AE61" s="42"/>
      <c r="AF61" s="68">
        <v>0</v>
      </c>
      <c r="AG61" s="44"/>
      <c r="AH61" s="68">
        <v>0</v>
      </c>
      <c r="AI61" s="232">
        <f t="shared" si="0"/>
        <v>78.415999999999997</v>
      </c>
    </row>
    <row r="62" spans="1:35" ht="89.1" customHeight="1" x14ac:dyDescent="0.25">
      <c r="A62" s="38"/>
      <c r="B62" s="48" t="s">
        <v>89</v>
      </c>
      <c r="C62" s="49"/>
      <c r="D62" s="40">
        <f>'[1] Y autismo'!D62+'[1]Y017 PSBC capacitacion'!D62+'[1]Y061 1000 dias de vida'!D62+'[1]Y014 alimentacion escolar'!D62+'[1]Y015 Situa emergencia desastres'!D62+'[1]Y017PSBC APOYOS'!D62+'[1]Y060 GRUPOS PRIORITARIOS'!D62+'[1]Y017 DIF PILARES'!D62</f>
        <v>1</v>
      </c>
      <c r="E62" s="50" t="s">
        <v>79</v>
      </c>
      <c r="F62" s="38" t="s">
        <v>30</v>
      </c>
      <c r="G62" s="38" t="s">
        <v>540</v>
      </c>
      <c r="H62" s="41" t="s">
        <v>541</v>
      </c>
      <c r="I62" s="57">
        <v>684.4</v>
      </c>
      <c r="J62" s="43">
        <f>'[1] Y autismo'!J62+'[1]Y017 PSBC capacitacion'!J62+'[1]Y061 1000 dias de vida'!J62+'[1]Y014 alimentacion escolar'!J62+'[1]Y015 Situa emergencia desastres'!J62+'[1]Y017PSBC APOYOS'!J62+'[1]Y060 GRUPOS PRIORITARIOS'!J62+'[1]Y017 DIF PILARES'!J62</f>
        <v>684.4</v>
      </c>
      <c r="K62" s="42"/>
      <c r="L62" s="68">
        <v>0</v>
      </c>
      <c r="M62" s="42"/>
      <c r="N62" s="68">
        <v>0</v>
      </c>
      <c r="O62" s="42"/>
      <c r="P62" s="68">
        <v>0</v>
      </c>
      <c r="Q62" s="42"/>
      <c r="R62" s="68">
        <v>0</v>
      </c>
      <c r="S62" s="42">
        <v>0</v>
      </c>
      <c r="T62" s="68">
        <v>0</v>
      </c>
      <c r="U62" s="42">
        <v>0</v>
      </c>
      <c r="V62" s="68">
        <v>0</v>
      </c>
      <c r="W62" s="44">
        <v>684.4</v>
      </c>
      <c r="X62" s="43">
        <v>684.4</v>
      </c>
      <c r="Y62" s="42"/>
      <c r="Z62" s="68">
        <v>0</v>
      </c>
      <c r="AA62" s="42"/>
      <c r="AB62" s="68">
        <v>0</v>
      </c>
      <c r="AC62" s="42"/>
      <c r="AD62" s="68">
        <v>0</v>
      </c>
      <c r="AE62" s="42"/>
      <c r="AF62" s="68">
        <v>0</v>
      </c>
      <c r="AG62" s="44"/>
      <c r="AH62" s="68">
        <v>0</v>
      </c>
      <c r="AI62" s="232">
        <f t="shared" si="0"/>
        <v>684.4</v>
      </c>
    </row>
    <row r="63" spans="1:35" ht="89.1" customHeight="1" x14ac:dyDescent="0.25">
      <c r="A63" s="38"/>
      <c r="B63" s="48" t="s">
        <v>90</v>
      </c>
      <c r="C63" s="49"/>
      <c r="D63" s="40">
        <f>'[1] Y autismo'!D63+'[1]Y017 PSBC capacitacion'!D63+'[1]Y061 1000 dias de vida'!D63+'[1]Y014 alimentacion escolar'!D63+'[1]Y015 Situa emergencia desastres'!D63+'[1]Y017PSBC APOYOS'!D63+'[1]Y060 GRUPOS PRIORITARIOS'!D63+'[1]Y017 DIF PILARES'!D63</f>
        <v>4</v>
      </c>
      <c r="E63" s="50" t="s">
        <v>85</v>
      </c>
      <c r="F63" s="38" t="s">
        <v>30</v>
      </c>
      <c r="G63" s="38" t="s">
        <v>542</v>
      </c>
      <c r="H63" s="41" t="s">
        <v>543</v>
      </c>
      <c r="I63" s="57">
        <v>40.6</v>
      </c>
      <c r="J63" s="43">
        <f>'[1] Y autismo'!J63+'[1]Y017 PSBC capacitacion'!J63+'[1]Y061 1000 dias de vida'!J63+'[1]Y014 alimentacion escolar'!J63+'[1]Y015 Situa emergencia desastres'!J63+'[1]Y017PSBC APOYOS'!J63+'[1]Y060 GRUPOS PRIORITARIOS'!J63+'[1]Y017 DIF PILARES'!J63</f>
        <v>162.4</v>
      </c>
      <c r="K63" s="42"/>
      <c r="L63" s="68">
        <v>0</v>
      </c>
      <c r="M63" s="42"/>
      <c r="N63" s="68">
        <v>0</v>
      </c>
      <c r="O63" s="42"/>
      <c r="P63" s="68">
        <v>0</v>
      </c>
      <c r="Q63" s="42"/>
      <c r="R63" s="68">
        <v>0</v>
      </c>
      <c r="S63" s="42">
        <v>0</v>
      </c>
      <c r="T63" s="68">
        <v>0</v>
      </c>
      <c r="U63" s="42">
        <v>0</v>
      </c>
      <c r="V63" s="68">
        <v>0</v>
      </c>
      <c r="W63" s="44">
        <v>40.6</v>
      </c>
      <c r="X63" s="43">
        <v>162.4</v>
      </c>
      <c r="Y63" s="42"/>
      <c r="Z63" s="68">
        <v>0</v>
      </c>
      <c r="AA63" s="42"/>
      <c r="AB63" s="68">
        <v>0</v>
      </c>
      <c r="AC63" s="42"/>
      <c r="AD63" s="68">
        <v>0</v>
      </c>
      <c r="AE63" s="42"/>
      <c r="AF63" s="68">
        <v>0</v>
      </c>
      <c r="AG63" s="44"/>
      <c r="AH63" s="68">
        <v>0</v>
      </c>
      <c r="AI63" s="232">
        <f t="shared" si="0"/>
        <v>162.4</v>
      </c>
    </row>
    <row r="64" spans="1:35" ht="89.1" customHeight="1" x14ac:dyDescent="0.25">
      <c r="A64" s="38"/>
      <c r="B64" s="48" t="s">
        <v>91</v>
      </c>
      <c r="C64" s="49"/>
      <c r="D64" s="40">
        <f>'[1] Y autismo'!D64+'[1]Y017 PSBC capacitacion'!D64+'[1]Y061 1000 dias de vida'!D64+'[1]Y014 alimentacion escolar'!D64+'[1]Y015 Situa emergencia desastres'!D64+'[1]Y017PSBC APOYOS'!D64+'[1]Y060 GRUPOS PRIORITARIOS'!D64+'[1]Y017 DIF PILARES'!D64</f>
        <v>15</v>
      </c>
      <c r="E64" s="50" t="s">
        <v>32</v>
      </c>
      <c r="F64" s="38" t="s">
        <v>30</v>
      </c>
      <c r="G64" s="38" t="s">
        <v>544</v>
      </c>
      <c r="H64" s="41" t="s">
        <v>545</v>
      </c>
      <c r="I64" s="57">
        <v>21.923999999999999</v>
      </c>
      <c r="J64" s="43">
        <f>'[1] Y autismo'!J64+'[1]Y017 PSBC capacitacion'!J64+'[1]Y061 1000 dias de vida'!J64+'[1]Y014 alimentacion escolar'!J64+'[1]Y015 Situa emergencia desastres'!J64+'[1]Y017PSBC APOYOS'!J64+'[1]Y060 GRUPOS PRIORITARIOS'!J64+'[1]Y017 DIF PILARES'!J64</f>
        <v>328.86</v>
      </c>
      <c r="K64" s="42"/>
      <c r="L64" s="68">
        <v>0</v>
      </c>
      <c r="M64" s="42"/>
      <c r="N64" s="68">
        <v>0</v>
      </c>
      <c r="O64" s="42"/>
      <c r="P64" s="68">
        <v>0</v>
      </c>
      <c r="Q64" s="42"/>
      <c r="R64" s="68">
        <v>0</v>
      </c>
      <c r="S64" s="42">
        <v>0</v>
      </c>
      <c r="T64" s="68">
        <v>0</v>
      </c>
      <c r="U64" s="42">
        <v>0</v>
      </c>
      <c r="V64" s="68">
        <v>0</v>
      </c>
      <c r="W64" s="44">
        <v>21.923999999999999</v>
      </c>
      <c r="X64" s="43">
        <v>328.86</v>
      </c>
      <c r="Y64" s="42"/>
      <c r="Z64" s="68">
        <v>0</v>
      </c>
      <c r="AA64" s="42"/>
      <c r="AB64" s="68">
        <v>0</v>
      </c>
      <c r="AC64" s="42"/>
      <c r="AD64" s="68">
        <v>0</v>
      </c>
      <c r="AE64" s="42"/>
      <c r="AF64" s="68">
        <v>0</v>
      </c>
      <c r="AG64" s="44"/>
      <c r="AH64" s="68">
        <v>0</v>
      </c>
      <c r="AI64" s="232">
        <f t="shared" si="0"/>
        <v>328.86</v>
      </c>
    </row>
    <row r="65" spans="1:35" ht="89.1" customHeight="1" x14ac:dyDescent="0.25">
      <c r="A65" s="38"/>
      <c r="B65" s="48" t="s">
        <v>92</v>
      </c>
      <c r="C65" s="49"/>
      <c r="D65" s="40">
        <f>'[1] Y autismo'!D65+'[1]Y017 PSBC capacitacion'!D65+'[1]Y061 1000 dias de vida'!D65+'[1]Y014 alimentacion escolar'!D65+'[1]Y015 Situa emergencia desastres'!D65+'[1]Y017PSBC APOYOS'!D65+'[1]Y060 GRUPOS PRIORITARIOS'!D65+'[1]Y017 DIF PILARES'!D65</f>
        <v>15</v>
      </c>
      <c r="E65" s="50" t="s">
        <v>32</v>
      </c>
      <c r="F65" s="38" t="s">
        <v>30</v>
      </c>
      <c r="G65" s="38" t="s">
        <v>546</v>
      </c>
      <c r="H65" s="41" t="s">
        <v>547</v>
      </c>
      <c r="I65" s="57">
        <v>28.872399999999999</v>
      </c>
      <c r="J65" s="43">
        <f>'[1] Y autismo'!J65+'[1]Y017 PSBC capacitacion'!J65+'[1]Y061 1000 dias de vida'!J65+'[1]Y014 alimentacion escolar'!J65+'[1]Y015 Situa emergencia desastres'!J65+'[1]Y017PSBC APOYOS'!J65+'[1]Y060 GRUPOS PRIORITARIOS'!J65+'[1]Y017 DIF PILARES'!J65</f>
        <v>433.08600000000001</v>
      </c>
      <c r="K65" s="42"/>
      <c r="L65" s="68">
        <v>0</v>
      </c>
      <c r="M65" s="42"/>
      <c r="N65" s="68">
        <v>0</v>
      </c>
      <c r="O65" s="42"/>
      <c r="P65" s="68">
        <v>0</v>
      </c>
      <c r="Q65" s="42"/>
      <c r="R65" s="68">
        <v>0</v>
      </c>
      <c r="S65" s="42">
        <v>0</v>
      </c>
      <c r="T65" s="68">
        <v>0</v>
      </c>
      <c r="U65" s="42">
        <v>0</v>
      </c>
      <c r="V65" s="68">
        <v>0</v>
      </c>
      <c r="W65" s="44">
        <v>28.872399999999999</v>
      </c>
      <c r="X65" s="43">
        <v>433.08600000000001</v>
      </c>
      <c r="Y65" s="42"/>
      <c r="Z65" s="68">
        <v>0</v>
      </c>
      <c r="AA65" s="42"/>
      <c r="AB65" s="68">
        <v>0</v>
      </c>
      <c r="AC65" s="42"/>
      <c r="AD65" s="68">
        <v>0</v>
      </c>
      <c r="AE65" s="42"/>
      <c r="AF65" s="68">
        <v>0</v>
      </c>
      <c r="AG65" s="44"/>
      <c r="AH65" s="68">
        <v>0</v>
      </c>
      <c r="AI65" s="232">
        <f t="shared" si="0"/>
        <v>433.08600000000001</v>
      </c>
    </row>
    <row r="66" spans="1:35" ht="89.1" customHeight="1" x14ac:dyDescent="0.25">
      <c r="A66" s="38"/>
      <c r="B66" s="39" t="s">
        <v>93</v>
      </c>
      <c r="C66" s="39"/>
      <c r="D66" s="40">
        <f>'[1] Y autismo'!D66+'[1]Y017 PSBC capacitacion'!D66+'[1]Y061 1000 dias de vida'!D66+'[1]Y014 alimentacion escolar'!D66+'[1]Y015 Situa emergencia desastres'!D66+'[1]Y017PSBC APOYOS'!D66+'[1]Y060 GRUPOS PRIORITARIOS'!D66+'[1]Y017 DIF PILARES'!D66</f>
        <v>2</v>
      </c>
      <c r="E66" s="41" t="s">
        <v>85</v>
      </c>
      <c r="F66" s="38" t="s">
        <v>30</v>
      </c>
      <c r="G66" s="38" t="s">
        <v>548</v>
      </c>
      <c r="H66" s="41" t="s">
        <v>549</v>
      </c>
      <c r="I66" s="46">
        <v>268.99239999999998</v>
      </c>
      <c r="J66" s="43">
        <f>'[1] Y autismo'!J66+'[1]Y017 PSBC capacitacion'!J66+'[1]Y061 1000 dias de vida'!J66+'[1]Y014 alimentacion escolar'!J66+'[1]Y015 Situa emergencia desastres'!J66+'[1]Y017PSBC APOYOS'!J66+'[1]Y060 GRUPOS PRIORITARIOS'!J66+'[1]Y017 DIF PILARES'!J66</f>
        <v>537.98479999999995</v>
      </c>
      <c r="K66" s="42"/>
      <c r="L66" s="68">
        <v>0</v>
      </c>
      <c r="M66" s="42"/>
      <c r="N66" s="68">
        <v>0</v>
      </c>
      <c r="O66" s="42"/>
      <c r="P66" s="68">
        <v>0</v>
      </c>
      <c r="Q66" s="42"/>
      <c r="R66" s="68">
        <v>0</v>
      </c>
      <c r="S66" s="42">
        <v>0</v>
      </c>
      <c r="T66" s="68">
        <v>0</v>
      </c>
      <c r="U66" s="42">
        <v>0</v>
      </c>
      <c r="V66" s="68">
        <v>0</v>
      </c>
      <c r="W66" s="44">
        <v>268.99239999999998</v>
      </c>
      <c r="X66" s="43">
        <v>537.98479999999995</v>
      </c>
      <c r="Y66" s="42"/>
      <c r="Z66" s="68">
        <v>0</v>
      </c>
      <c r="AA66" s="42"/>
      <c r="AB66" s="68">
        <v>0</v>
      </c>
      <c r="AC66" s="42"/>
      <c r="AD66" s="68">
        <v>0</v>
      </c>
      <c r="AE66" s="42"/>
      <c r="AF66" s="68">
        <v>0</v>
      </c>
      <c r="AG66" s="44"/>
      <c r="AH66" s="68">
        <v>0</v>
      </c>
      <c r="AI66" s="232">
        <f t="shared" si="0"/>
        <v>537.98479999999995</v>
      </c>
    </row>
    <row r="67" spans="1:35" ht="89.1" customHeight="1" x14ac:dyDescent="0.25">
      <c r="A67" s="59"/>
      <c r="B67" s="39" t="s">
        <v>94</v>
      </c>
      <c r="C67" s="39"/>
      <c r="D67" s="40">
        <f>'[1] Y autismo'!D67+'[1]Y017 PSBC capacitacion'!D67+'[1]Y061 1000 dias de vida'!D67+'[1]Y014 alimentacion escolar'!D67+'[1]Y015 Situa emergencia desastres'!D67+'[1]Y017PSBC APOYOS'!D67+'[1]Y060 GRUPOS PRIORITARIOS'!D67+'[1]Y017 DIF PILARES'!D67</f>
        <v>2</v>
      </c>
      <c r="E67" s="41" t="s">
        <v>34</v>
      </c>
      <c r="F67" s="38" t="s">
        <v>30</v>
      </c>
      <c r="G67" s="38" t="s">
        <v>550</v>
      </c>
      <c r="H67" s="41" t="s">
        <v>551</v>
      </c>
      <c r="I67" s="46">
        <v>74.367599999999996</v>
      </c>
      <c r="J67" s="43">
        <f>'[1] Y autismo'!J67+'[1]Y017 PSBC capacitacion'!J67+'[1]Y061 1000 dias de vida'!J67+'[1]Y014 alimentacion escolar'!J67+'[1]Y015 Situa emergencia desastres'!J67+'[1]Y017PSBC APOYOS'!J67+'[1]Y060 GRUPOS PRIORITARIOS'!J67+'[1]Y017 DIF PILARES'!J67</f>
        <v>148.73519999999999</v>
      </c>
      <c r="K67" s="42"/>
      <c r="L67" s="68">
        <v>0</v>
      </c>
      <c r="M67" s="42"/>
      <c r="N67" s="68">
        <v>0</v>
      </c>
      <c r="O67" s="42"/>
      <c r="P67" s="68">
        <v>0</v>
      </c>
      <c r="Q67" s="42"/>
      <c r="R67" s="68">
        <v>0</v>
      </c>
      <c r="S67" s="42">
        <v>0</v>
      </c>
      <c r="T67" s="68">
        <v>0</v>
      </c>
      <c r="U67" s="42">
        <v>0</v>
      </c>
      <c r="V67" s="68">
        <v>0</v>
      </c>
      <c r="W67" s="44">
        <v>74.367599999999996</v>
      </c>
      <c r="X67" s="43">
        <v>148.73519999999999</v>
      </c>
      <c r="Y67" s="42"/>
      <c r="Z67" s="68">
        <v>0</v>
      </c>
      <c r="AA67" s="42"/>
      <c r="AB67" s="68">
        <v>0</v>
      </c>
      <c r="AC67" s="42"/>
      <c r="AD67" s="68">
        <v>0</v>
      </c>
      <c r="AE67" s="42"/>
      <c r="AF67" s="68">
        <v>0</v>
      </c>
      <c r="AG67" s="44"/>
      <c r="AH67" s="68">
        <v>0</v>
      </c>
      <c r="AI67" s="232">
        <f t="shared" si="0"/>
        <v>148.73519999999999</v>
      </c>
    </row>
    <row r="68" spans="1:35" ht="89.1" customHeight="1" x14ac:dyDescent="0.25">
      <c r="A68" s="38"/>
      <c r="B68" s="39" t="s">
        <v>95</v>
      </c>
      <c r="C68" s="39"/>
      <c r="D68" s="40">
        <f>'[1] Y autismo'!D68+'[1]Y017 PSBC capacitacion'!D68+'[1]Y061 1000 dias de vida'!D68+'[1]Y014 alimentacion escolar'!D68+'[1]Y015 Situa emergencia desastres'!D68+'[1]Y017PSBC APOYOS'!D68+'[1]Y060 GRUPOS PRIORITARIOS'!D68+'[1]Y017 DIF PILARES'!D68</f>
        <v>1</v>
      </c>
      <c r="E68" s="38" t="s">
        <v>32</v>
      </c>
      <c r="F68" s="38" t="s">
        <v>30</v>
      </c>
      <c r="G68" s="38" t="s">
        <v>552</v>
      </c>
      <c r="H68" s="41" t="s">
        <v>553</v>
      </c>
      <c r="I68" s="42">
        <v>266.8</v>
      </c>
      <c r="J68" s="43">
        <f>'[1] Y autismo'!J68+'[1]Y017 PSBC capacitacion'!J68+'[1]Y061 1000 dias de vida'!J68+'[1]Y014 alimentacion escolar'!J68+'[1]Y015 Situa emergencia desastres'!J68+'[1]Y017PSBC APOYOS'!J68+'[1]Y060 GRUPOS PRIORITARIOS'!J68+'[1]Y017 DIF PILARES'!J68</f>
        <v>266.8</v>
      </c>
      <c r="K68" s="42"/>
      <c r="L68" s="68">
        <v>0</v>
      </c>
      <c r="M68" s="42"/>
      <c r="N68" s="68">
        <v>0</v>
      </c>
      <c r="O68" s="42"/>
      <c r="P68" s="68">
        <v>0</v>
      </c>
      <c r="Q68" s="42"/>
      <c r="R68" s="68">
        <v>0</v>
      </c>
      <c r="S68" s="42">
        <v>0</v>
      </c>
      <c r="T68" s="68">
        <v>0</v>
      </c>
      <c r="U68" s="42">
        <v>0</v>
      </c>
      <c r="V68" s="68">
        <v>0</v>
      </c>
      <c r="W68" s="44">
        <v>266.8</v>
      </c>
      <c r="X68" s="43">
        <v>266.8</v>
      </c>
      <c r="Y68" s="42"/>
      <c r="Z68" s="68">
        <v>0</v>
      </c>
      <c r="AA68" s="42"/>
      <c r="AB68" s="68">
        <v>0</v>
      </c>
      <c r="AC68" s="42"/>
      <c r="AD68" s="68">
        <v>0</v>
      </c>
      <c r="AE68" s="42"/>
      <c r="AF68" s="68">
        <v>0</v>
      </c>
      <c r="AG68" s="44"/>
      <c r="AH68" s="68">
        <v>0</v>
      </c>
      <c r="AI68" s="232">
        <f t="shared" si="0"/>
        <v>266.8</v>
      </c>
    </row>
    <row r="69" spans="1:35" ht="89.1" customHeight="1" x14ac:dyDescent="0.25">
      <c r="A69" s="38"/>
      <c r="B69" s="39" t="s">
        <v>96</v>
      </c>
      <c r="C69" s="39"/>
      <c r="D69" s="40">
        <f>'[1] Y autismo'!D69+'[1]Y017 PSBC capacitacion'!D69+'[1]Y061 1000 dias de vida'!D69+'[1]Y014 alimentacion escolar'!D69+'[1]Y015 Situa emergencia desastres'!D69+'[1]Y017PSBC APOYOS'!D69+'[1]Y060 GRUPOS PRIORITARIOS'!D69+'[1]Y017 DIF PILARES'!D69</f>
        <v>1</v>
      </c>
      <c r="E69" s="38" t="s">
        <v>85</v>
      </c>
      <c r="F69" s="38" t="s">
        <v>30</v>
      </c>
      <c r="G69" s="38" t="s">
        <v>554</v>
      </c>
      <c r="H69" s="41" t="s">
        <v>555</v>
      </c>
      <c r="I69" s="42">
        <v>349.01799999999997</v>
      </c>
      <c r="J69" s="43">
        <f>'[1] Y autismo'!J69+'[1]Y017 PSBC capacitacion'!J69+'[1]Y061 1000 dias de vida'!J69+'[1]Y014 alimentacion escolar'!J69+'[1]Y015 Situa emergencia desastres'!J69+'[1]Y017PSBC APOYOS'!J69+'[1]Y060 GRUPOS PRIORITARIOS'!J69+'[1]Y017 DIF PILARES'!J69</f>
        <v>349.01799999999997</v>
      </c>
      <c r="K69" s="42"/>
      <c r="L69" s="68">
        <v>0</v>
      </c>
      <c r="M69" s="42"/>
      <c r="N69" s="68">
        <v>0</v>
      </c>
      <c r="O69" s="42"/>
      <c r="P69" s="68">
        <v>0</v>
      </c>
      <c r="Q69" s="42"/>
      <c r="R69" s="68">
        <v>0</v>
      </c>
      <c r="S69" s="42">
        <v>0</v>
      </c>
      <c r="T69" s="68">
        <v>0</v>
      </c>
      <c r="U69" s="42">
        <v>0</v>
      </c>
      <c r="V69" s="68">
        <v>0</v>
      </c>
      <c r="W69" s="44">
        <v>349.01799999999997</v>
      </c>
      <c r="X69" s="43">
        <v>349.01799999999997</v>
      </c>
      <c r="Y69" s="42"/>
      <c r="Z69" s="68">
        <v>0</v>
      </c>
      <c r="AA69" s="42"/>
      <c r="AB69" s="68">
        <v>0</v>
      </c>
      <c r="AC69" s="42"/>
      <c r="AD69" s="68">
        <v>0</v>
      </c>
      <c r="AE69" s="42"/>
      <c r="AF69" s="68">
        <v>0</v>
      </c>
      <c r="AG69" s="44"/>
      <c r="AH69" s="68">
        <v>0</v>
      </c>
      <c r="AI69" s="232">
        <f t="shared" si="0"/>
        <v>349.01799999999997</v>
      </c>
    </row>
    <row r="70" spans="1:35" ht="89.1" customHeight="1" x14ac:dyDescent="0.25">
      <c r="A70" s="38"/>
      <c r="B70" s="39" t="s">
        <v>97</v>
      </c>
      <c r="C70" s="39"/>
      <c r="D70" s="40">
        <f>'[1] Y autismo'!D70+'[1]Y017 PSBC capacitacion'!D70+'[1]Y061 1000 dias de vida'!D70+'[1]Y014 alimentacion escolar'!D70+'[1]Y015 Situa emergencia desastres'!D70+'[1]Y017PSBC APOYOS'!D70+'[1]Y060 GRUPOS PRIORITARIOS'!D70+'[1]Y017 DIF PILARES'!D70</f>
        <v>5</v>
      </c>
      <c r="E70" s="41" t="s">
        <v>32</v>
      </c>
      <c r="F70" s="38" t="s">
        <v>30</v>
      </c>
      <c r="G70" s="38" t="s">
        <v>556</v>
      </c>
      <c r="H70" s="41" t="s">
        <v>557</v>
      </c>
      <c r="I70" s="46">
        <v>91.64</v>
      </c>
      <c r="J70" s="43">
        <f>'[1] Y autismo'!J70+'[1]Y017 PSBC capacitacion'!J70+'[1]Y061 1000 dias de vida'!J70+'[1]Y014 alimentacion escolar'!J70+'[1]Y015 Situa emergencia desastres'!J70+'[1]Y017PSBC APOYOS'!J70+'[1]Y060 GRUPOS PRIORITARIOS'!J70+'[1]Y017 DIF PILARES'!J70</f>
        <v>458.2</v>
      </c>
      <c r="K70" s="42"/>
      <c r="L70" s="68">
        <v>0</v>
      </c>
      <c r="M70" s="42"/>
      <c r="N70" s="68">
        <v>0</v>
      </c>
      <c r="O70" s="42"/>
      <c r="P70" s="68">
        <v>0</v>
      </c>
      <c r="Q70" s="42"/>
      <c r="R70" s="68">
        <v>0</v>
      </c>
      <c r="S70" s="42">
        <v>0</v>
      </c>
      <c r="T70" s="68">
        <v>0</v>
      </c>
      <c r="U70" s="42">
        <v>0</v>
      </c>
      <c r="V70" s="68">
        <v>0</v>
      </c>
      <c r="W70" s="44">
        <v>91.64</v>
      </c>
      <c r="X70" s="43">
        <v>458.2</v>
      </c>
      <c r="Y70" s="42"/>
      <c r="Z70" s="68">
        <v>0</v>
      </c>
      <c r="AA70" s="42"/>
      <c r="AB70" s="68">
        <v>0</v>
      </c>
      <c r="AC70" s="42"/>
      <c r="AD70" s="68">
        <v>0</v>
      </c>
      <c r="AE70" s="42"/>
      <c r="AF70" s="68">
        <v>0</v>
      </c>
      <c r="AG70" s="44"/>
      <c r="AH70" s="68">
        <v>0</v>
      </c>
      <c r="AI70" s="232">
        <f t="shared" si="0"/>
        <v>458.2</v>
      </c>
    </row>
    <row r="71" spans="1:35" ht="89.1" customHeight="1" x14ac:dyDescent="0.25">
      <c r="A71" s="38"/>
      <c r="B71" s="39" t="s">
        <v>98</v>
      </c>
      <c r="C71" s="39"/>
      <c r="D71" s="40">
        <f>'[1] Y autismo'!D71+'[1]Y017 PSBC capacitacion'!D71+'[1]Y061 1000 dias de vida'!D71+'[1]Y014 alimentacion escolar'!D71+'[1]Y015 Situa emergencia desastres'!D71+'[1]Y017PSBC APOYOS'!D71+'[1]Y060 GRUPOS PRIORITARIOS'!D71+'[1]Y017 DIF PILARES'!D71</f>
        <v>5</v>
      </c>
      <c r="E71" s="41" t="s">
        <v>79</v>
      </c>
      <c r="F71" s="38" t="s">
        <v>30</v>
      </c>
      <c r="G71" s="38" t="s">
        <v>558</v>
      </c>
      <c r="H71" s="41" t="s">
        <v>559</v>
      </c>
      <c r="I71" s="46">
        <v>110.1536</v>
      </c>
      <c r="J71" s="43">
        <f>'[1] Y autismo'!J71+'[1]Y017 PSBC capacitacion'!J71+'[1]Y061 1000 dias de vida'!J71+'[1]Y014 alimentacion escolar'!J71+'[1]Y015 Situa emergencia desastres'!J71+'[1]Y017PSBC APOYOS'!J71+'[1]Y060 GRUPOS PRIORITARIOS'!J71+'[1]Y017 DIF PILARES'!J71</f>
        <v>550.76800000000003</v>
      </c>
      <c r="K71" s="42"/>
      <c r="L71" s="68">
        <v>0</v>
      </c>
      <c r="M71" s="42"/>
      <c r="N71" s="68">
        <v>0</v>
      </c>
      <c r="O71" s="42"/>
      <c r="P71" s="68">
        <v>0</v>
      </c>
      <c r="Q71" s="42"/>
      <c r="R71" s="68">
        <v>0</v>
      </c>
      <c r="S71" s="42">
        <v>0</v>
      </c>
      <c r="T71" s="68">
        <v>0</v>
      </c>
      <c r="U71" s="42">
        <v>0</v>
      </c>
      <c r="V71" s="68">
        <v>0</v>
      </c>
      <c r="W71" s="44">
        <v>110.1536</v>
      </c>
      <c r="X71" s="43">
        <v>550.76800000000003</v>
      </c>
      <c r="Y71" s="42"/>
      <c r="Z71" s="68">
        <v>0</v>
      </c>
      <c r="AA71" s="42"/>
      <c r="AB71" s="68">
        <v>0</v>
      </c>
      <c r="AC71" s="42"/>
      <c r="AD71" s="68">
        <v>0</v>
      </c>
      <c r="AE71" s="42"/>
      <c r="AF71" s="68">
        <v>0</v>
      </c>
      <c r="AG71" s="44"/>
      <c r="AH71" s="68">
        <v>0</v>
      </c>
      <c r="AI71" s="232">
        <f t="shared" si="0"/>
        <v>550.76800000000003</v>
      </c>
    </row>
    <row r="72" spans="1:35" ht="89.1" customHeight="1" x14ac:dyDescent="0.25">
      <c r="A72" s="38"/>
      <c r="B72" s="39" t="s">
        <v>99</v>
      </c>
      <c r="C72" s="39"/>
      <c r="D72" s="40">
        <f>'[1] Y autismo'!D72+'[1]Y017 PSBC capacitacion'!D72+'[1]Y061 1000 dias de vida'!D72+'[1]Y014 alimentacion escolar'!D72+'[1]Y015 Situa emergencia desastres'!D72+'[1]Y017PSBC APOYOS'!D72+'[1]Y060 GRUPOS PRIORITARIOS'!D72+'[1]Y017 DIF PILARES'!D72</f>
        <v>5</v>
      </c>
      <c r="E72" s="41" t="s">
        <v>88</v>
      </c>
      <c r="F72" s="38" t="s">
        <v>30</v>
      </c>
      <c r="G72" s="38" t="s">
        <v>560</v>
      </c>
      <c r="H72" s="41" t="s">
        <v>561</v>
      </c>
      <c r="I72" s="46">
        <v>81.223199999999991</v>
      </c>
      <c r="J72" s="43">
        <f>'[1] Y autismo'!J72+'[1]Y017 PSBC capacitacion'!J72+'[1]Y061 1000 dias de vida'!J72+'[1]Y014 alimentacion escolar'!J72+'[1]Y015 Situa emergencia desastres'!J72+'[1]Y017PSBC APOYOS'!J72+'[1]Y060 GRUPOS PRIORITARIOS'!J72+'[1]Y017 DIF PILARES'!J72</f>
        <v>406.11599999999999</v>
      </c>
      <c r="K72" s="42"/>
      <c r="L72" s="68">
        <v>0</v>
      </c>
      <c r="M72" s="42"/>
      <c r="N72" s="68">
        <v>0</v>
      </c>
      <c r="O72" s="42"/>
      <c r="P72" s="68">
        <v>0</v>
      </c>
      <c r="Q72" s="42"/>
      <c r="R72" s="68">
        <v>0</v>
      </c>
      <c r="S72" s="42">
        <v>0</v>
      </c>
      <c r="T72" s="68">
        <v>0</v>
      </c>
      <c r="U72" s="42">
        <v>0</v>
      </c>
      <c r="V72" s="68">
        <v>0</v>
      </c>
      <c r="W72" s="44">
        <v>81.223199999999991</v>
      </c>
      <c r="X72" s="43">
        <v>406.11599999999999</v>
      </c>
      <c r="Y72" s="42"/>
      <c r="Z72" s="68">
        <v>0</v>
      </c>
      <c r="AA72" s="42"/>
      <c r="AB72" s="68">
        <v>0</v>
      </c>
      <c r="AC72" s="42"/>
      <c r="AD72" s="68">
        <v>0</v>
      </c>
      <c r="AE72" s="42"/>
      <c r="AF72" s="68">
        <v>0</v>
      </c>
      <c r="AG72" s="44"/>
      <c r="AH72" s="68">
        <v>0</v>
      </c>
      <c r="AI72" s="232">
        <f>L72+N72+P72+R72+T72+V72+X72+Z72+AB72+AD72+AF72+AH72</f>
        <v>406.11599999999999</v>
      </c>
    </row>
    <row r="73" spans="1:35" ht="53.25" customHeight="1" x14ac:dyDescent="0.25">
      <c r="A73" s="22">
        <v>214</v>
      </c>
      <c r="B73" s="23" t="s">
        <v>100</v>
      </c>
      <c r="C73" s="23"/>
      <c r="D73" s="24">
        <f>'[1] Y autismo'!D73+'[1]Y017 PSBC capacitacion'!D73+'[1]Y061 1000 dias de vida'!D73+'[1]Y014 alimentacion escolar'!D73+'[1]Y015 Situa emergencia desastres'!D73+'[1]Y017PSBC APOYOS'!D73+'[1]Y060 GRUPOS PRIORITARIOS'!D73+'[1]Y017 DIF PILARES'!D73</f>
        <v>1472</v>
      </c>
      <c r="E73" s="24"/>
      <c r="F73" s="24"/>
      <c r="G73" s="190"/>
      <c r="H73" s="190"/>
      <c r="I73" s="190"/>
      <c r="J73" s="203">
        <f>'[1] Y autismo'!J73+'[1]Y017 PSBC capacitacion'!J73+'[1]Y061 1000 dias de vida'!J73+'[1]Y014 alimentacion escolar'!J73+'[1]Y015 Situa emergencia desastres'!J73+'[1]Y017PSBC APOYOS'!J73+'[1]Y060 GRUPOS PRIORITARIOS'!J73+'[1]Y017 DIF PILARES'!J73</f>
        <v>5600</v>
      </c>
      <c r="K73" s="190"/>
      <c r="L73" s="203">
        <v>0</v>
      </c>
      <c r="M73" s="190"/>
      <c r="N73" s="203">
        <v>0</v>
      </c>
      <c r="O73" s="190"/>
      <c r="P73" s="203">
        <v>0</v>
      </c>
      <c r="Q73" s="190"/>
      <c r="R73" s="203">
        <v>0</v>
      </c>
      <c r="S73" s="190"/>
      <c r="T73" s="203">
        <v>0</v>
      </c>
      <c r="U73" s="190"/>
      <c r="V73" s="203">
        <v>0</v>
      </c>
      <c r="W73" s="190"/>
      <c r="X73" s="203">
        <v>5600</v>
      </c>
      <c r="Y73" s="190"/>
      <c r="Z73" s="203">
        <v>0</v>
      </c>
      <c r="AA73" s="190"/>
      <c r="AB73" s="203">
        <v>0</v>
      </c>
      <c r="AC73" s="190"/>
      <c r="AD73" s="203">
        <v>0</v>
      </c>
      <c r="AE73" s="190"/>
      <c r="AF73" s="203">
        <v>0</v>
      </c>
      <c r="AG73" s="190"/>
      <c r="AH73" s="203">
        <v>0</v>
      </c>
      <c r="AI73" s="203">
        <f>P73+R73+T73+V73+X73+Z73+AB73+AD73+AF73+AH73+L73+N73</f>
        <v>5600</v>
      </c>
    </row>
    <row r="74" spans="1:35" ht="53.25" customHeight="1" x14ac:dyDescent="0.25">
      <c r="A74" s="60">
        <v>21401</v>
      </c>
      <c r="B74" s="61" t="s">
        <v>101</v>
      </c>
      <c r="C74" s="61"/>
      <c r="D74" s="62">
        <f>'[1] Y autismo'!D74+'[1]Y017 PSBC capacitacion'!D74+'[1]Y061 1000 dias de vida'!D74+'[1]Y014 alimentacion escolar'!D74+'[1]Y015 Situa emergencia desastres'!D74+'[1]Y017PSBC APOYOS'!D74+'[1]Y060 GRUPOS PRIORITARIOS'!D74+'[1]Y017 DIF PILARES'!D74</f>
        <v>0</v>
      </c>
      <c r="E74" s="62"/>
      <c r="F74" s="62"/>
      <c r="G74" s="191"/>
      <c r="H74" s="191"/>
      <c r="I74" s="191"/>
      <c r="J74" s="207">
        <f>'[1] Y autismo'!J74+'[1]Y017 PSBC capacitacion'!J74+'[1]Y061 1000 dias de vida'!J74+'[1]Y014 alimentacion escolar'!J74+'[1]Y015 Situa emergencia desastres'!J74+'[1]Y017PSBC APOYOS'!J74+'[1]Y060 GRUPOS PRIORITARIOS'!J74+'[1]Y017 DIF PILARES'!J74</f>
        <v>5600</v>
      </c>
      <c r="K74" s="191"/>
      <c r="L74" s="207">
        <v>0</v>
      </c>
      <c r="M74" s="191"/>
      <c r="N74" s="207">
        <v>0</v>
      </c>
      <c r="O74" s="191"/>
      <c r="P74" s="207">
        <v>0</v>
      </c>
      <c r="Q74" s="191"/>
      <c r="R74" s="207">
        <v>0</v>
      </c>
      <c r="S74" s="191"/>
      <c r="T74" s="207">
        <v>0</v>
      </c>
      <c r="U74" s="191"/>
      <c r="V74" s="207">
        <v>0</v>
      </c>
      <c r="W74" s="191"/>
      <c r="X74" s="207">
        <v>5600</v>
      </c>
      <c r="Y74" s="191"/>
      <c r="Z74" s="207">
        <v>0</v>
      </c>
      <c r="AA74" s="191"/>
      <c r="AB74" s="207">
        <v>0</v>
      </c>
      <c r="AC74" s="191"/>
      <c r="AD74" s="207">
        <v>0</v>
      </c>
      <c r="AE74" s="191"/>
      <c r="AF74" s="207">
        <v>0</v>
      </c>
      <c r="AG74" s="191"/>
      <c r="AH74" s="207">
        <v>0</v>
      </c>
      <c r="AI74" s="207">
        <f>L74+N74+P74+R74+T74+V74+X74+Z74+AB74+AD74+AF74+AH74</f>
        <v>5600</v>
      </c>
    </row>
    <row r="75" spans="1:35" ht="89.25" customHeight="1" x14ac:dyDescent="0.25">
      <c r="A75" s="38"/>
      <c r="B75" s="39" t="s">
        <v>102</v>
      </c>
      <c r="C75" s="39"/>
      <c r="D75" s="40">
        <f>'[1] Y autismo'!D75+'[1]Y017 PSBC capacitacion'!D75+'[1]Y061 1000 dias de vida'!D75+'[1]Y014 alimentacion escolar'!D75+'[1]Y015 Situa emergencia desastres'!D75+'[1]Y017PSBC APOYOS'!D75+'[1]Y060 GRUPOS PRIORITARIOS'!D75+'[1]Y017 DIF PILARES'!D75</f>
        <v>40</v>
      </c>
      <c r="E75" s="41" t="s">
        <v>103</v>
      </c>
      <c r="F75" s="38" t="s">
        <v>30</v>
      </c>
      <c r="G75" s="38" t="s">
        <v>562</v>
      </c>
      <c r="H75" s="41" t="s">
        <v>563</v>
      </c>
      <c r="I75" s="46">
        <v>140</v>
      </c>
      <c r="J75" s="43">
        <f>'[1] Y autismo'!J75+'[1]Y017 PSBC capacitacion'!J75+'[1]Y061 1000 dias de vida'!J75+'[1]Y014 alimentacion escolar'!J75+'[1]Y015 Situa emergencia desastres'!J75+'[1]Y017PSBC APOYOS'!J75+'[1]Y060 GRUPOS PRIORITARIOS'!J75+'[1]Y017 DIF PILARES'!J75</f>
        <v>5600</v>
      </c>
      <c r="K75" s="63">
        <v>0</v>
      </c>
      <c r="L75" s="137">
        <v>0</v>
      </c>
      <c r="M75" s="63"/>
      <c r="N75" s="188"/>
      <c r="O75" s="63"/>
      <c r="P75" s="188"/>
      <c r="Q75" s="63"/>
      <c r="R75" s="188"/>
      <c r="S75" s="63">
        <v>0</v>
      </c>
      <c r="T75" s="188">
        <f>S75*I75</f>
        <v>0</v>
      </c>
      <c r="U75" s="63">
        <v>20</v>
      </c>
      <c r="V75" s="188">
        <f>708.76+2126.28</f>
        <v>2835.04</v>
      </c>
      <c r="W75" s="58">
        <v>130</v>
      </c>
      <c r="X75" s="43">
        <f>5600-2835.04</f>
        <v>2764.96</v>
      </c>
      <c r="Y75" s="63"/>
      <c r="Z75" s="188"/>
      <c r="AA75" s="63"/>
      <c r="AB75" s="188"/>
      <c r="AC75" s="63"/>
      <c r="AD75" s="188"/>
      <c r="AE75" s="63"/>
      <c r="AF75" s="188"/>
      <c r="AG75" s="58"/>
      <c r="AH75" s="188"/>
      <c r="AI75" s="137">
        <f>L75+N75+P75++R75+T75+V75++X75+Z75+AB75+AD75+AF75+AH75</f>
        <v>5600</v>
      </c>
    </row>
    <row r="76" spans="1:35" s="194" customFormat="1" ht="24.95" customHeight="1" x14ac:dyDescent="0.25">
      <c r="A76" s="64">
        <v>217</v>
      </c>
      <c r="B76" s="65" t="s">
        <v>104</v>
      </c>
      <c r="C76" s="192"/>
      <c r="D76" s="193">
        <f>'[1] Y autismo'!D76+'[1]Y017 PSBC capacitacion'!D76+'[1]Y061 1000 dias de vida'!D76+'[1]Y014 alimentacion escolar'!D76+'[1]Y015 Situa emergencia desastres'!D76+'[1]Y017PSBC APOYOS'!D76+'[1]Y060 GRUPOS PRIORITARIOS'!D76+'[1]Y017 DIF PILARES'!D76</f>
        <v>0</v>
      </c>
      <c r="E76" s="193"/>
      <c r="F76" s="193"/>
      <c r="G76" s="193"/>
      <c r="H76" s="193"/>
      <c r="I76" s="193"/>
      <c r="J76" s="208">
        <f>'[1] Y autismo'!J76+'[1]Y017 PSBC capacitacion'!J76+'[1]Y061 1000 dias de vida'!J76+'[1]Y014 alimentacion escolar'!J76+'[1]Y015 Situa emergencia desastres'!J76+'[1]Y017PSBC APOYOS'!J76+'[1]Y060 GRUPOS PRIORITARIOS'!J76+'[1]Y017 DIF PILARES'!J76</f>
        <v>3958</v>
      </c>
      <c r="K76" s="193"/>
      <c r="L76" s="208">
        <f>L77</f>
        <v>0</v>
      </c>
      <c r="M76" s="193"/>
      <c r="N76" s="208">
        <f>N77</f>
        <v>0</v>
      </c>
      <c r="O76" s="193"/>
      <c r="P76" s="208">
        <f>P77</f>
        <v>0</v>
      </c>
      <c r="Q76" s="193"/>
      <c r="R76" s="208">
        <f>R77</f>
        <v>0</v>
      </c>
      <c r="S76" s="193"/>
      <c r="T76" s="208">
        <f>T77</f>
        <v>0</v>
      </c>
      <c r="U76" s="193"/>
      <c r="V76" s="208">
        <f>V77</f>
        <v>0</v>
      </c>
      <c r="W76" s="193"/>
      <c r="X76" s="208">
        <v>3958</v>
      </c>
      <c r="Y76" s="193"/>
      <c r="Z76" s="208">
        <f>Z77</f>
        <v>0</v>
      </c>
      <c r="AA76" s="193"/>
      <c r="AB76" s="208">
        <f>AB77</f>
        <v>0</v>
      </c>
      <c r="AC76" s="193"/>
      <c r="AD76" s="208">
        <f>AD77</f>
        <v>0</v>
      </c>
      <c r="AE76" s="193"/>
      <c r="AF76" s="208">
        <f>AF77</f>
        <v>0</v>
      </c>
      <c r="AG76" s="193"/>
      <c r="AH76" s="208">
        <f>AH77</f>
        <v>0</v>
      </c>
      <c r="AI76" s="208">
        <f>L76+N76+P76++R76+T76+V76++X76+Z76+AB76+AD76+AF76+AH76</f>
        <v>3958</v>
      </c>
    </row>
    <row r="77" spans="1:35" s="194" customFormat="1" ht="24.95" customHeight="1" x14ac:dyDescent="0.25">
      <c r="A77" s="30">
        <v>21701</v>
      </c>
      <c r="B77" s="31" t="s">
        <v>104</v>
      </c>
      <c r="C77" s="195"/>
      <c r="D77" s="196">
        <f>'[1] Y autismo'!D77+'[1]Y017 PSBC capacitacion'!D77+'[1]Y061 1000 dias de vida'!D77+'[1]Y014 alimentacion escolar'!D77+'[1]Y015 Situa emergencia desastres'!D77+'[1]Y017PSBC APOYOS'!D77+'[1]Y060 GRUPOS PRIORITARIOS'!D77+'[1]Y017 DIF PILARES'!D77</f>
        <v>0</v>
      </c>
      <c r="E77" s="196"/>
      <c r="F77" s="196"/>
      <c r="G77" s="196"/>
      <c r="H77" s="196"/>
      <c r="I77" s="196"/>
      <c r="J77" s="209">
        <f>'[1] Y autismo'!J77+'[1]Y017 PSBC capacitacion'!J77+'[1]Y061 1000 dias de vida'!J77+'[1]Y014 alimentacion escolar'!J77+'[1]Y015 Situa emergencia desastres'!J77+'[1]Y017PSBC APOYOS'!J77+'[1]Y060 GRUPOS PRIORITARIOS'!J77+'[1]Y017 DIF PILARES'!J77</f>
        <v>3958</v>
      </c>
      <c r="K77" s="196"/>
      <c r="L77" s="209">
        <f>SUM(L78:L81)</f>
        <v>0</v>
      </c>
      <c r="M77" s="196"/>
      <c r="N77" s="209">
        <f>SUM(N78:N81)</f>
        <v>0</v>
      </c>
      <c r="O77" s="196"/>
      <c r="P77" s="209">
        <f>SUM(P78:P81)</f>
        <v>0</v>
      </c>
      <c r="Q77" s="196"/>
      <c r="R77" s="209">
        <f>SUM(R78:R81)</f>
        <v>0</v>
      </c>
      <c r="S77" s="196"/>
      <c r="T77" s="209">
        <f>SUM(T78:T81)</f>
        <v>0</v>
      </c>
      <c r="U77" s="196"/>
      <c r="V77" s="209">
        <f>SUM(V78:V81)</f>
        <v>0</v>
      </c>
      <c r="W77" s="196"/>
      <c r="X77" s="209">
        <v>3958</v>
      </c>
      <c r="Y77" s="196"/>
      <c r="Z77" s="209">
        <f>SUM(Z78:Z81)</f>
        <v>0</v>
      </c>
      <c r="AA77" s="196"/>
      <c r="AB77" s="209">
        <f>SUM(AB78:AB81)</f>
        <v>0</v>
      </c>
      <c r="AC77" s="196"/>
      <c r="AD77" s="209">
        <f>SUM(AD78:AD81)</f>
        <v>0</v>
      </c>
      <c r="AE77" s="196"/>
      <c r="AF77" s="209">
        <f>SUM(AF78:AF81)</f>
        <v>0</v>
      </c>
      <c r="AG77" s="196"/>
      <c r="AH77" s="209">
        <f>SUM(AH78:AH81)</f>
        <v>0</v>
      </c>
      <c r="AI77" s="209">
        <f>SUM(AI78:AI81)</f>
        <v>3958</v>
      </c>
    </row>
    <row r="78" spans="1:35" ht="89.1" customHeight="1" x14ac:dyDescent="0.25">
      <c r="A78" s="38"/>
      <c r="B78" s="39" t="s">
        <v>105</v>
      </c>
      <c r="C78" s="39"/>
      <c r="D78" s="40">
        <f>'[1] Y autismo'!D78+'[1]Y017 PSBC capacitacion'!D78+'[1]Y061 1000 dias de vida'!D78+'[1]Y014 alimentacion escolar'!D78+'[1]Y015 Situa emergencia desastres'!D78+'[1]Y017PSBC APOYOS'!D78+'[1]Y060 GRUPOS PRIORITARIOS'!D78+'[1]Y017 DIF PILARES'!D78</f>
        <v>2</v>
      </c>
      <c r="E78" s="41" t="s">
        <v>32</v>
      </c>
      <c r="F78" s="38" t="s">
        <v>30</v>
      </c>
      <c r="G78" s="38" t="s">
        <v>564</v>
      </c>
      <c r="H78" s="41" t="s">
        <v>565</v>
      </c>
      <c r="I78" s="67">
        <v>348</v>
      </c>
      <c r="J78" s="43">
        <f>'[1] Y autismo'!J78+'[1]Y017 PSBC capacitacion'!J78+'[1]Y061 1000 dias de vida'!J78+'[1]Y014 alimentacion escolar'!J78+'[1]Y015 Situa emergencia desastres'!J78+'[1]Y017PSBC APOYOS'!J78+'[1]Y060 GRUPOS PRIORITARIOS'!J78+'[1]Y017 DIF PILARES'!J78</f>
        <v>696</v>
      </c>
      <c r="K78" s="63">
        <v>0</v>
      </c>
      <c r="L78" s="137">
        <v>0</v>
      </c>
      <c r="M78" s="63">
        <v>0</v>
      </c>
      <c r="N78" s="188"/>
      <c r="O78" s="63"/>
      <c r="P78" s="188"/>
      <c r="Q78" s="63"/>
      <c r="R78" s="188"/>
      <c r="S78" s="63"/>
      <c r="T78" s="188"/>
      <c r="U78" s="63">
        <v>0</v>
      </c>
      <c r="V78" s="188">
        <f>U78*I78</f>
        <v>0</v>
      </c>
      <c r="W78" s="58">
        <v>348</v>
      </c>
      <c r="X78" s="43">
        <v>696</v>
      </c>
      <c r="Y78" s="63"/>
      <c r="Z78" s="188"/>
      <c r="AA78" s="63"/>
      <c r="AB78" s="188"/>
      <c r="AC78" s="63"/>
      <c r="AD78" s="188"/>
      <c r="AE78" s="63"/>
      <c r="AF78" s="188"/>
      <c r="AG78" s="58"/>
      <c r="AH78" s="188"/>
      <c r="AI78" s="137">
        <f>R78+T78+V78+X78+Z78+AB78+AD78+AF78+AH78</f>
        <v>696</v>
      </c>
    </row>
    <row r="79" spans="1:35" ht="89.1" customHeight="1" x14ac:dyDescent="0.25">
      <c r="A79" s="38"/>
      <c r="B79" s="39" t="s">
        <v>106</v>
      </c>
      <c r="C79" s="39"/>
      <c r="D79" s="40">
        <f>'[1] Y autismo'!D79+'[1]Y017 PSBC capacitacion'!D79+'[1]Y061 1000 dias de vida'!D79+'[1]Y014 alimentacion escolar'!D79+'[1]Y015 Situa emergencia desastres'!D79+'[1]Y017PSBC APOYOS'!D79+'[1]Y060 GRUPOS PRIORITARIOS'!D79+'[1]Y017 DIF PILARES'!D79</f>
        <v>4</v>
      </c>
      <c r="E79" s="41" t="s">
        <v>85</v>
      </c>
      <c r="F79" s="38" t="s">
        <v>30</v>
      </c>
      <c r="G79" s="38" t="s">
        <v>566</v>
      </c>
      <c r="H79" s="41" t="s">
        <v>567</v>
      </c>
      <c r="I79" s="67">
        <v>200.1</v>
      </c>
      <c r="J79" s="43">
        <f>'[1] Y autismo'!J79+'[1]Y017 PSBC capacitacion'!J79+'[1]Y061 1000 dias de vida'!J79+'[1]Y014 alimentacion escolar'!J79+'[1]Y015 Situa emergencia desastres'!J79+'[1]Y017PSBC APOYOS'!J79+'[1]Y060 GRUPOS PRIORITARIOS'!J79+'[1]Y017 DIF PILARES'!J79</f>
        <v>800.4</v>
      </c>
      <c r="K79" s="63">
        <v>0</v>
      </c>
      <c r="L79" s="137">
        <v>0</v>
      </c>
      <c r="M79" s="63">
        <v>0</v>
      </c>
      <c r="N79" s="188"/>
      <c r="O79" s="63"/>
      <c r="P79" s="188"/>
      <c r="Q79" s="63"/>
      <c r="R79" s="188"/>
      <c r="S79" s="63"/>
      <c r="T79" s="188"/>
      <c r="U79" s="63">
        <v>0</v>
      </c>
      <c r="V79" s="188">
        <f>U79*I79</f>
        <v>0</v>
      </c>
      <c r="W79" s="58">
        <v>200.1</v>
      </c>
      <c r="X79" s="43">
        <v>800.4</v>
      </c>
      <c r="Y79" s="63"/>
      <c r="Z79" s="188"/>
      <c r="AA79" s="63"/>
      <c r="AB79" s="188"/>
      <c r="AC79" s="63"/>
      <c r="AD79" s="188"/>
      <c r="AE79" s="63"/>
      <c r="AF79" s="188"/>
      <c r="AG79" s="58"/>
      <c r="AH79" s="188"/>
      <c r="AI79" s="137">
        <f t="shared" ref="AI79:AI81" si="1">R79+T79+V79+X79+Z79+AB79+AD79+AF79+AH79</f>
        <v>800.4</v>
      </c>
    </row>
    <row r="80" spans="1:35" ht="89.1" customHeight="1" x14ac:dyDescent="0.25">
      <c r="A80" s="38"/>
      <c r="B80" s="39" t="s">
        <v>107</v>
      </c>
      <c r="C80" s="39"/>
      <c r="D80" s="40">
        <f>'[1] Y autismo'!D80+'[1]Y017 PSBC capacitacion'!D80+'[1]Y061 1000 dias de vida'!D80+'[1]Y014 alimentacion escolar'!D80+'[1]Y015 Situa emergencia desastres'!D80+'[1]Y017PSBC APOYOS'!D80+'[1]Y060 GRUPOS PRIORITARIOS'!D80+'[1]Y017 DIF PILARES'!D80</f>
        <v>2</v>
      </c>
      <c r="E80" s="41" t="s">
        <v>85</v>
      </c>
      <c r="F80" s="38" t="s">
        <v>30</v>
      </c>
      <c r="G80" s="38" t="s">
        <v>568</v>
      </c>
      <c r="H80" s="41" t="s">
        <v>569</v>
      </c>
      <c r="I80" s="67">
        <v>750.52</v>
      </c>
      <c r="J80" s="43">
        <f>'[1] Y autismo'!J80+'[1]Y017 PSBC capacitacion'!J80+'[1]Y061 1000 dias de vida'!J80+'[1]Y014 alimentacion escolar'!J80+'[1]Y015 Situa emergencia desastres'!J80+'[1]Y017PSBC APOYOS'!J80+'[1]Y060 GRUPOS PRIORITARIOS'!J80+'[1]Y017 DIF PILARES'!J80</f>
        <v>1501.04</v>
      </c>
      <c r="K80" s="63">
        <v>0</v>
      </c>
      <c r="L80" s="137">
        <v>0</v>
      </c>
      <c r="M80" s="63">
        <v>0</v>
      </c>
      <c r="N80" s="188"/>
      <c r="O80" s="63"/>
      <c r="P80" s="188"/>
      <c r="Q80" s="63"/>
      <c r="R80" s="188"/>
      <c r="S80" s="63"/>
      <c r="T80" s="188"/>
      <c r="U80" s="63">
        <v>0</v>
      </c>
      <c r="V80" s="188">
        <f>U80*I80</f>
        <v>0</v>
      </c>
      <c r="W80" s="58">
        <v>750.52</v>
      </c>
      <c r="X80" s="43">
        <v>1501.04</v>
      </c>
      <c r="Y80" s="63"/>
      <c r="Z80" s="188"/>
      <c r="AA80" s="63"/>
      <c r="AB80" s="188"/>
      <c r="AC80" s="63"/>
      <c r="AD80" s="188"/>
      <c r="AE80" s="63"/>
      <c r="AF80" s="188"/>
      <c r="AG80" s="58"/>
      <c r="AH80" s="188"/>
      <c r="AI80" s="137">
        <f t="shared" si="1"/>
        <v>1501.04</v>
      </c>
    </row>
    <row r="81" spans="1:35" ht="89.1" customHeight="1" x14ac:dyDescent="0.25">
      <c r="A81" s="38"/>
      <c r="B81" s="39" t="s">
        <v>108</v>
      </c>
      <c r="C81" s="39"/>
      <c r="D81" s="40">
        <f>'[1] Y autismo'!D81+'[1]Y017 PSBC capacitacion'!D81+'[1]Y061 1000 dias de vida'!D81+'[1]Y014 alimentacion escolar'!D81+'[1]Y015 Situa emergencia desastres'!D81+'[1]Y017PSBC APOYOS'!D81+'[1]Y060 GRUPOS PRIORITARIOS'!D81+'[1]Y017 DIF PILARES'!D81</f>
        <v>4</v>
      </c>
      <c r="E81" s="41" t="s">
        <v>109</v>
      </c>
      <c r="F81" s="38" t="s">
        <v>30</v>
      </c>
      <c r="G81" s="38" t="s">
        <v>570</v>
      </c>
      <c r="H81" s="41" t="s">
        <v>571</v>
      </c>
      <c r="I81" s="67">
        <v>240.14</v>
      </c>
      <c r="J81" s="43">
        <f>'[1] Y autismo'!J81+'[1]Y017 PSBC capacitacion'!J81+'[1]Y061 1000 dias de vida'!J81+'[1]Y014 alimentacion escolar'!J81+'[1]Y015 Situa emergencia desastres'!J81+'[1]Y017PSBC APOYOS'!J81+'[1]Y060 GRUPOS PRIORITARIOS'!J81+'[1]Y017 DIF PILARES'!J81</f>
        <v>960.56</v>
      </c>
      <c r="K81" s="63">
        <v>0</v>
      </c>
      <c r="L81" s="137">
        <v>0</v>
      </c>
      <c r="M81" s="63">
        <v>0</v>
      </c>
      <c r="N81" s="188"/>
      <c r="O81" s="63"/>
      <c r="P81" s="188"/>
      <c r="Q81" s="63"/>
      <c r="R81" s="188"/>
      <c r="S81" s="63"/>
      <c r="T81" s="188"/>
      <c r="U81" s="63">
        <v>0</v>
      </c>
      <c r="V81" s="188">
        <f>U81*I81</f>
        <v>0</v>
      </c>
      <c r="W81" s="58">
        <v>240.14</v>
      </c>
      <c r="X81" s="43">
        <v>960.56</v>
      </c>
      <c r="Y81" s="63"/>
      <c r="Z81" s="188"/>
      <c r="AA81" s="63"/>
      <c r="AB81" s="188"/>
      <c r="AC81" s="63"/>
      <c r="AD81" s="188"/>
      <c r="AE81" s="63"/>
      <c r="AF81" s="188"/>
      <c r="AG81" s="58"/>
      <c r="AH81" s="188"/>
      <c r="AI81" s="137">
        <f t="shared" si="1"/>
        <v>960.56</v>
      </c>
    </row>
    <row r="82" spans="1:35" ht="53.25" customHeight="1" x14ac:dyDescent="0.25">
      <c r="A82" s="14">
        <v>2200</v>
      </c>
      <c r="B82" s="15" t="s">
        <v>110</v>
      </c>
      <c r="C82" s="15"/>
      <c r="D82" s="16">
        <f>'[1] Y autismo'!D82+'[1]Y017 PSBC capacitacion'!D82+'[1]Y061 1000 dias de vida'!D82+'[1]Y014 alimentacion escolar'!D82+'[1]Y015 Situa emergencia desastres'!D82+'[1]Y017PSBC APOYOS'!D82+'[1]Y060 GRUPOS PRIORITARIOS'!D82+'[1]Y017 DIF PILARES'!D82</f>
        <v>0</v>
      </c>
      <c r="E82" s="16"/>
      <c r="F82" s="16"/>
      <c r="G82" s="16"/>
      <c r="H82" s="16"/>
      <c r="I82" s="16"/>
      <c r="J82" s="210">
        <f>'[1] Y autismo'!J82+'[1]Y017 PSBC capacitacion'!J82+'[1]Y061 1000 dias de vida'!J82+'[1]Y014 alimentacion escolar'!J82+'[1]Y015 Situa emergencia desastres'!J82+'[1]Y017PSBC APOYOS'!J82+'[1]Y060 GRUPOS PRIORITARIOS'!J82+'[1]Y017 DIF PILARES'!J82</f>
        <v>91350</v>
      </c>
      <c r="K82" s="16">
        <f t="shared" ref="K82:AI82" si="2">K83</f>
        <v>0</v>
      </c>
      <c r="L82" s="210">
        <f t="shared" si="2"/>
        <v>0</v>
      </c>
      <c r="M82" s="16">
        <f t="shared" si="2"/>
        <v>0</v>
      </c>
      <c r="N82" s="210">
        <f t="shared" si="2"/>
        <v>0</v>
      </c>
      <c r="O82" s="16">
        <f t="shared" si="2"/>
        <v>0</v>
      </c>
      <c r="P82" s="210">
        <f t="shared" si="2"/>
        <v>0</v>
      </c>
      <c r="Q82" s="16">
        <f t="shared" si="2"/>
        <v>0</v>
      </c>
      <c r="R82" s="210">
        <f t="shared" si="2"/>
        <v>0</v>
      </c>
      <c r="S82" s="16">
        <f t="shared" si="2"/>
        <v>0</v>
      </c>
      <c r="T82" s="210">
        <f t="shared" si="2"/>
        <v>0</v>
      </c>
      <c r="U82" s="16">
        <f t="shared" si="2"/>
        <v>0</v>
      </c>
      <c r="V82" s="210">
        <f t="shared" si="2"/>
        <v>0</v>
      </c>
      <c r="W82" s="16"/>
      <c r="X82" s="210">
        <v>91350</v>
      </c>
      <c r="Y82" s="16">
        <f t="shared" si="2"/>
        <v>0</v>
      </c>
      <c r="Z82" s="210">
        <f t="shared" si="2"/>
        <v>0</v>
      </c>
      <c r="AA82" s="16">
        <f t="shared" si="2"/>
        <v>0</v>
      </c>
      <c r="AB82" s="210">
        <f t="shared" si="2"/>
        <v>0</v>
      </c>
      <c r="AC82" s="16">
        <f t="shared" si="2"/>
        <v>0</v>
      </c>
      <c r="AD82" s="210">
        <f t="shared" si="2"/>
        <v>0</v>
      </c>
      <c r="AE82" s="16">
        <f t="shared" si="2"/>
        <v>0</v>
      </c>
      <c r="AF82" s="210">
        <f t="shared" si="2"/>
        <v>0</v>
      </c>
      <c r="AG82" s="16">
        <f t="shared" si="2"/>
        <v>0</v>
      </c>
      <c r="AH82" s="210">
        <f t="shared" si="2"/>
        <v>0</v>
      </c>
      <c r="AI82" s="210">
        <f t="shared" si="2"/>
        <v>91350</v>
      </c>
    </row>
    <row r="83" spans="1:35" ht="53.25" customHeight="1" x14ac:dyDescent="0.25">
      <c r="A83" s="22">
        <v>221</v>
      </c>
      <c r="B83" s="23" t="s">
        <v>111</v>
      </c>
      <c r="C83" s="23"/>
      <c r="D83" s="24">
        <f>'[1] Y autismo'!D83+'[1]Y017 PSBC capacitacion'!D83+'[1]Y061 1000 dias de vida'!D83+'[1]Y014 alimentacion escolar'!D83+'[1]Y015 Situa emergencia desastres'!D83+'[1]Y017PSBC APOYOS'!D83+'[1]Y060 GRUPOS PRIORITARIOS'!D83+'[1]Y017 DIF PILARES'!D83</f>
        <v>0</v>
      </c>
      <c r="E83" s="24"/>
      <c r="F83" s="24"/>
      <c r="G83" s="24"/>
      <c r="H83" s="24"/>
      <c r="I83" s="24"/>
      <c r="J83" s="211">
        <f>'[1] Y autismo'!J83+'[1]Y017 PSBC capacitacion'!J83+'[1]Y061 1000 dias de vida'!J83+'[1]Y014 alimentacion escolar'!J83+'[1]Y015 Situa emergencia desastres'!J83+'[1]Y017PSBC APOYOS'!J83+'[1]Y060 GRUPOS PRIORITARIOS'!J83+'[1]Y017 DIF PILARES'!J83</f>
        <v>91350</v>
      </c>
      <c r="K83" s="24"/>
      <c r="L83" s="211">
        <v>0</v>
      </c>
      <c r="M83" s="24"/>
      <c r="N83" s="211">
        <v>0</v>
      </c>
      <c r="O83" s="24"/>
      <c r="P83" s="211">
        <v>0</v>
      </c>
      <c r="Q83" s="24"/>
      <c r="R83" s="211">
        <v>0</v>
      </c>
      <c r="S83" s="24"/>
      <c r="T83" s="211">
        <v>0</v>
      </c>
      <c r="U83" s="24"/>
      <c r="V83" s="211">
        <v>0</v>
      </c>
      <c r="W83" s="24"/>
      <c r="X83" s="211">
        <v>91350</v>
      </c>
      <c r="Y83" s="24"/>
      <c r="Z83" s="211">
        <v>0</v>
      </c>
      <c r="AA83" s="24"/>
      <c r="AB83" s="211">
        <v>0</v>
      </c>
      <c r="AC83" s="24"/>
      <c r="AD83" s="211">
        <v>0</v>
      </c>
      <c r="AE83" s="24"/>
      <c r="AF83" s="211">
        <v>0</v>
      </c>
      <c r="AG83" s="24"/>
      <c r="AH83" s="211">
        <v>0</v>
      </c>
      <c r="AI83" s="211">
        <f>P83+R83+T83+V83+X83+Z83+AB83+AD83+AF83+AH83+L83+N83</f>
        <v>91350</v>
      </c>
    </row>
    <row r="84" spans="1:35" ht="53.25" customHeight="1" x14ac:dyDescent="0.25">
      <c r="A84" s="60">
        <v>22105</v>
      </c>
      <c r="B84" s="61" t="s">
        <v>112</v>
      </c>
      <c r="C84" s="61"/>
      <c r="D84" s="62">
        <f>'[1] Y autismo'!D84+'[1]Y017 PSBC capacitacion'!D84+'[1]Y061 1000 dias de vida'!D84+'[1]Y014 alimentacion escolar'!D84+'[1]Y015 Situa emergencia desastres'!D84+'[1]Y017PSBC APOYOS'!D84+'[1]Y060 GRUPOS PRIORITARIOS'!D84+'[1]Y017 DIF PILARES'!D84</f>
        <v>0</v>
      </c>
      <c r="E84" s="62"/>
      <c r="F84" s="62"/>
      <c r="G84" s="62"/>
      <c r="H84" s="62"/>
      <c r="I84" s="62"/>
      <c r="J84" s="212">
        <f>'[1] Y autismo'!J84+'[1]Y017 PSBC capacitacion'!J84+'[1]Y061 1000 dias de vida'!J84+'[1]Y014 alimentacion escolar'!J84+'[1]Y015 Situa emergencia desastres'!J84+'[1]Y017PSBC APOYOS'!J84+'[1]Y060 GRUPOS PRIORITARIOS'!J84+'[1]Y017 DIF PILARES'!J84</f>
        <v>91350</v>
      </c>
      <c r="K84" s="62"/>
      <c r="L84" s="212">
        <v>0</v>
      </c>
      <c r="M84" s="62"/>
      <c r="N84" s="212">
        <v>0</v>
      </c>
      <c r="O84" s="62"/>
      <c r="P84" s="212">
        <v>0</v>
      </c>
      <c r="Q84" s="62"/>
      <c r="R84" s="212">
        <v>0</v>
      </c>
      <c r="S84" s="62"/>
      <c r="T84" s="212">
        <v>0</v>
      </c>
      <c r="U84" s="62"/>
      <c r="V84" s="212">
        <v>0</v>
      </c>
      <c r="W84" s="62"/>
      <c r="X84" s="212">
        <v>91350</v>
      </c>
      <c r="Y84" s="62"/>
      <c r="Z84" s="212">
        <v>0</v>
      </c>
      <c r="AA84" s="62"/>
      <c r="AB84" s="212">
        <v>0</v>
      </c>
      <c r="AC84" s="62"/>
      <c r="AD84" s="212">
        <v>0</v>
      </c>
      <c r="AE84" s="62"/>
      <c r="AF84" s="212">
        <v>0</v>
      </c>
      <c r="AG84" s="62"/>
      <c r="AH84" s="212">
        <v>0</v>
      </c>
      <c r="AI84" s="212">
        <f>L84+N84+P84+R84+T84+V84+X84+Z84+AB84+AD84+AF84+AH84</f>
        <v>91350</v>
      </c>
    </row>
    <row r="85" spans="1:35" ht="89.1" customHeight="1" x14ac:dyDescent="0.25">
      <c r="A85" s="38"/>
      <c r="B85" s="39" t="s">
        <v>112</v>
      </c>
      <c r="C85" s="39"/>
      <c r="D85" s="40">
        <f>'[1] Y autismo'!D85+'[1]Y017 PSBC capacitacion'!D85+'[1]Y061 1000 dias de vida'!D85+'[1]Y014 alimentacion escolar'!D85+'[1]Y015 Situa emergencia desastres'!D85+'[1]Y017PSBC APOYOS'!D85+'[1]Y060 GRUPOS PRIORITARIOS'!D85+'[1]Y017 DIF PILARES'!D85</f>
        <v>10</v>
      </c>
      <c r="E85" s="41" t="s">
        <v>113</v>
      </c>
      <c r="F85" s="38" t="s">
        <v>30</v>
      </c>
      <c r="G85" s="38" t="s">
        <v>572</v>
      </c>
      <c r="H85" s="41" t="s">
        <v>573</v>
      </c>
      <c r="I85" s="67">
        <v>7830</v>
      </c>
      <c r="J85" s="43">
        <f>'[1] Y autismo'!J85+'[1]Y017 PSBC capacitacion'!J85+'[1]Y061 1000 dias de vida'!J85+'[1]Y014 alimentacion escolar'!J85+'[1]Y015 Situa emergencia desastres'!J85+'[1]Y017PSBC APOYOS'!J85+'[1]Y060 GRUPOS PRIORITARIOS'!J85+'[1]Y017 DIF PILARES'!J85</f>
        <v>78300</v>
      </c>
      <c r="K85" s="63">
        <v>0</v>
      </c>
      <c r="L85" s="137">
        <v>0</v>
      </c>
      <c r="M85" s="63">
        <v>0</v>
      </c>
      <c r="N85" s="188"/>
      <c r="O85" s="63"/>
      <c r="P85" s="188"/>
      <c r="Q85" s="63"/>
      <c r="R85" s="188"/>
      <c r="S85" s="63"/>
      <c r="T85" s="188"/>
      <c r="U85" s="63">
        <v>0</v>
      </c>
      <c r="V85" s="188">
        <f>U85*I85</f>
        <v>0</v>
      </c>
      <c r="W85" s="58">
        <v>7830</v>
      </c>
      <c r="X85" s="43">
        <v>78300</v>
      </c>
      <c r="Y85" s="63">
        <v>0</v>
      </c>
      <c r="Z85" s="188">
        <v>0</v>
      </c>
      <c r="AA85" s="63"/>
      <c r="AB85" s="188"/>
      <c r="AC85" s="63"/>
      <c r="AD85" s="188"/>
      <c r="AE85" s="63"/>
      <c r="AF85" s="188"/>
      <c r="AG85" s="58"/>
      <c r="AH85" s="188"/>
      <c r="AI85" s="137">
        <f>R85+T85+V85+X85+Z85+AB85+AD85+AF85</f>
        <v>78300</v>
      </c>
    </row>
    <row r="86" spans="1:35" ht="89.1" customHeight="1" x14ac:dyDescent="0.25">
      <c r="A86" s="38"/>
      <c r="B86" s="39" t="s">
        <v>112</v>
      </c>
      <c r="C86" s="39"/>
      <c r="D86" s="40">
        <f>'[1] Y autismo'!D86+'[1]Y017 PSBC capacitacion'!D86+'[1]Y061 1000 dias de vida'!D86+'[1]Y014 alimentacion escolar'!D86+'[1]Y015 Situa emergencia desastres'!D86+'[1]Y017PSBC APOYOS'!D86+'[1]Y060 GRUPOS PRIORITARIOS'!D86+'[1]Y017 DIF PILARES'!D86</f>
        <v>25</v>
      </c>
      <c r="E86" s="41" t="s">
        <v>113</v>
      </c>
      <c r="F86" s="38" t="s">
        <v>30</v>
      </c>
      <c r="G86" s="38" t="s">
        <v>574</v>
      </c>
      <c r="H86" s="41" t="s">
        <v>575</v>
      </c>
      <c r="I86" s="67">
        <v>522</v>
      </c>
      <c r="J86" s="43">
        <f>'[1] Y autismo'!J86+'[1]Y017 PSBC capacitacion'!J86+'[1]Y061 1000 dias de vida'!J86+'[1]Y014 alimentacion escolar'!J86+'[1]Y015 Situa emergencia desastres'!J86+'[1]Y017PSBC APOYOS'!J86+'[1]Y060 GRUPOS PRIORITARIOS'!J86+'[1]Y017 DIF PILARES'!J86</f>
        <v>13050</v>
      </c>
      <c r="K86" s="63">
        <v>0</v>
      </c>
      <c r="L86" s="137">
        <v>0</v>
      </c>
      <c r="M86" s="63">
        <v>0</v>
      </c>
      <c r="N86" s="188"/>
      <c r="O86" s="63"/>
      <c r="P86" s="188"/>
      <c r="Q86" s="63"/>
      <c r="R86" s="188"/>
      <c r="S86" s="63"/>
      <c r="T86" s="188"/>
      <c r="U86" s="63">
        <v>0</v>
      </c>
      <c r="V86" s="188">
        <f>U86*I86</f>
        <v>0</v>
      </c>
      <c r="W86" s="58">
        <v>522</v>
      </c>
      <c r="X86" s="43">
        <v>13050</v>
      </c>
      <c r="Y86" s="63"/>
      <c r="Z86" s="188"/>
      <c r="AA86" s="63"/>
      <c r="AB86" s="188"/>
      <c r="AC86" s="63"/>
      <c r="AD86" s="188"/>
      <c r="AE86" s="63"/>
      <c r="AF86" s="188"/>
      <c r="AG86" s="58"/>
      <c r="AH86" s="188"/>
      <c r="AI86" s="137">
        <f>R86+T86+V86+X86+AB86+AD86+AF86+AH86</f>
        <v>13050</v>
      </c>
    </row>
    <row r="87" spans="1:35" ht="89.1" customHeight="1" x14ac:dyDescent="0.25">
      <c r="A87" s="14">
        <v>2600</v>
      </c>
      <c r="B87" s="15" t="s">
        <v>114</v>
      </c>
      <c r="C87" s="15"/>
      <c r="D87" s="197">
        <f>'[1] Y autismo'!D87+'[1]Y017 PSBC capacitacion'!D87+'[1]Y061 1000 dias de vida'!D87+'[1]Y014 alimentacion escolar'!D87+'[1]Y015 Situa emergencia desastres'!D87+'[1]Y017PSBC APOYOS'!D87+'[1]Y060 GRUPOS PRIORITARIOS'!D87+'[1]Y017 DIF PILARES'!D87</f>
        <v>0</v>
      </c>
      <c r="E87" s="197"/>
      <c r="F87" s="197"/>
      <c r="G87" s="197"/>
      <c r="H87" s="197"/>
      <c r="I87" s="197"/>
      <c r="J87" s="202">
        <f>'[1] Y autismo'!J87+'[1]Y017 PSBC capacitacion'!J87+'[1]Y061 1000 dias de vida'!J87+'[1]Y014 alimentacion escolar'!J87+'[1]Y015 Situa emergencia desastres'!J87+'[1]Y017PSBC APOYOS'!J87+'[1]Y060 GRUPOS PRIORITARIOS'!J87+'[1]Y017 DIF PILARES'!J87</f>
        <v>200000</v>
      </c>
      <c r="K87" s="202"/>
      <c r="L87" s="202">
        <v>0</v>
      </c>
      <c r="M87" s="202"/>
      <c r="N87" s="202">
        <v>0</v>
      </c>
      <c r="O87" s="202"/>
      <c r="P87" s="202">
        <v>0</v>
      </c>
      <c r="Q87" s="202"/>
      <c r="R87" s="202">
        <v>0</v>
      </c>
      <c r="S87" s="202"/>
      <c r="T87" s="202">
        <f>T88</f>
        <v>0</v>
      </c>
      <c r="U87" s="202">
        <f>U88</f>
        <v>0</v>
      </c>
      <c r="V87" s="202">
        <f>V88</f>
        <v>200000</v>
      </c>
      <c r="W87" s="202"/>
      <c r="X87" s="202"/>
      <c r="Y87" s="202"/>
      <c r="Z87" s="202">
        <v>0</v>
      </c>
      <c r="AA87" s="202"/>
      <c r="AB87" s="202">
        <v>0</v>
      </c>
      <c r="AC87" s="202"/>
      <c r="AD87" s="202">
        <v>0</v>
      </c>
      <c r="AE87" s="202"/>
      <c r="AF87" s="202">
        <v>0</v>
      </c>
      <c r="AG87" s="202"/>
      <c r="AH87" s="202">
        <v>0</v>
      </c>
      <c r="AI87" s="202">
        <f>P87+R87+T87+V87+X87+Z87+AB87+AD87+AF87+AH87+L87+N87</f>
        <v>200000</v>
      </c>
    </row>
    <row r="88" spans="1:35" ht="53.25" customHeight="1" x14ac:dyDescent="0.25">
      <c r="A88" s="22">
        <v>261</v>
      </c>
      <c r="B88" s="23" t="s">
        <v>114</v>
      </c>
      <c r="C88" s="23"/>
      <c r="D88" s="190">
        <f>'[1] Y autismo'!D88+'[1]Y017 PSBC capacitacion'!D88+'[1]Y061 1000 dias de vida'!D88+'[1]Y014 alimentacion escolar'!D88+'[1]Y015 Situa emergencia desastres'!D88+'[1]Y017PSBC APOYOS'!D88+'[1]Y060 GRUPOS PRIORITARIOS'!D88+'[1]Y017 DIF PILARES'!D88</f>
        <v>0</v>
      </c>
      <c r="E88" s="190"/>
      <c r="F88" s="190"/>
      <c r="G88" s="190"/>
      <c r="H88" s="190"/>
      <c r="I88" s="190"/>
      <c r="J88" s="203">
        <f>'[1] Y autismo'!J88+'[1]Y017 PSBC capacitacion'!J88+'[1]Y061 1000 dias de vida'!J88+'[1]Y014 alimentacion escolar'!J88+'[1]Y015 Situa emergencia desastres'!J88+'[1]Y017PSBC APOYOS'!J88+'[1]Y060 GRUPOS PRIORITARIOS'!J88+'[1]Y017 DIF PILARES'!J88</f>
        <v>200000</v>
      </c>
      <c r="K88" s="203"/>
      <c r="L88" s="203">
        <v>0</v>
      </c>
      <c r="M88" s="203"/>
      <c r="N88" s="203">
        <v>0</v>
      </c>
      <c r="O88" s="203"/>
      <c r="P88" s="203">
        <v>0</v>
      </c>
      <c r="Q88" s="203"/>
      <c r="R88" s="203">
        <v>0</v>
      </c>
      <c r="S88" s="203"/>
      <c r="T88" s="203"/>
      <c r="U88" s="203">
        <f>U89</f>
        <v>0</v>
      </c>
      <c r="V88" s="203">
        <f>V89</f>
        <v>200000</v>
      </c>
      <c r="W88" s="203"/>
      <c r="X88" s="203"/>
      <c r="Y88" s="203"/>
      <c r="Z88" s="203">
        <v>0</v>
      </c>
      <c r="AA88" s="203"/>
      <c r="AB88" s="203">
        <v>0</v>
      </c>
      <c r="AC88" s="203"/>
      <c r="AD88" s="203">
        <v>0</v>
      </c>
      <c r="AE88" s="203"/>
      <c r="AF88" s="203">
        <v>0</v>
      </c>
      <c r="AG88" s="203"/>
      <c r="AH88" s="203">
        <v>0</v>
      </c>
      <c r="AI88" s="203">
        <f>P88+R88+T88+V88+X88+Z88+AB88+AD88+AF88+AH88+L88+N88</f>
        <v>200000</v>
      </c>
    </row>
    <row r="89" spans="1:35" ht="53.25" customHeight="1" x14ac:dyDescent="0.25">
      <c r="A89" s="69">
        <v>26101</v>
      </c>
      <c r="B89" s="70" t="s">
        <v>114</v>
      </c>
      <c r="C89" s="70"/>
      <c r="D89" s="198">
        <f>'[1] Y autismo'!D89+'[1]Y017 PSBC capacitacion'!D89+'[1]Y061 1000 dias de vida'!D89+'[1]Y014 alimentacion escolar'!D89+'[1]Y015 Situa emergencia desastres'!D89+'[1]Y017PSBC APOYOS'!D89+'[1]Y060 GRUPOS PRIORITARIOS'!D89+'[1]Y017 DIF PILARES'!D89</f>
        <v>0</v>
      </c>
      <c r="E89" s="198"/>
      <c r="F89" s="198"/>
      <c r="G89" s="198"/>
      <c r="H89" s="198"/>
      <c r="I89" s="198"/>
      <c r="J89" s="204">
        <f>'[1] Y autismo'!J89+'[1]Y017 PSBC capacitacion'!J89+'[1]Y061 1000 dias de vida'!J89+'[1]Y014 alimentacion escolar'!J89+'[1]Y015 Situa emergencia desastres'!J89+'[1]Y017PSBC APOYOS'!J89+'[1]Y060 GRUPOS PRIORITARIOS'!J89+'[1]Y017 DIF PILARES'!J89</f>
        <v>200000</v>
      </c>
      <c r="K89" s="204">
        <f t="shared" ref="K89:AI89" si="3">SUM(K90)</f>
        <v>0</v>
      </c>
      <c r="L89" s="204">
        <f t="shared" si="3"/>
        <v>0</v>
      </c>
      <c r="M89" s="204">
        <f t="shared" si="3"/>
        <v>0</v>
      </c>
      <c r="N89" s="204">
        <f t="shared" si="3"/>
        <v>0</v>
      </c>
      <c r="O89" s="204">
        <f t="shared" si="3"/>
        <v>0</v>
      </c>
      <c r="P89" s="204">
        <f t="shared" si="3"/>
        <v>0</v>
      </c>
      <c r="Q89" s="204">
        <f t="shared" si="3"/>
        <v>0</v>
      </c>
      <c r="R89" s="204">
        <f t="shared" si="3"/>
        <v>0</v>
      </c>
      <c r="S89" s="204">
        <f t="shared" si="3"/>
        <v>0</v>
      </c>
      <c r="T89" s="204"/>
      <c r="U89" s="204">
        <f t="shared" si="3"/>
        <v>0</v>
      </c>
      <c r="V89" s="204">
        <f t="shared" si="3"/>
        <v>200000</v>
      </c>
      <c r="W89" s="204"/>
      <c r="X89" s="204"/>
      <c r="Y89" s="204">
        <f t="shared" si="3"/>
        <v>0</v>
      </c>
      <c r="Z89" s="204">
        <f t="shared" si="3"/>
        <v>0</v>
      </c>
      <c r="AA89" s="204">
        <f t="shared" si="3"/>
        <v>0</v>
      </c>
      <c r="AB89" s="204">
        <f t="shared" si="3"/>
        <v>0</v>
      </c>
      <c r="AC89" s="204">
        <f t="shared" si="3"/>
        <v>0</v>
      </c>
      <c r="AD89" s="204">
        <f t="shared" si="3"/>
        <v>0</v>
      </c>
      <c r="AE89" s="204">
        <f t="shared" si="3"/>
        <v>0</v>
      </c>
      <c r="AF89" s="204">
        <f t="shared" si="3"/>
        <v>0</v>
      </c>
      <c r="AG89" s="204">
        <f t="shared" si="3"/>
        <v>0</v>
      </c>
      <c r="AH89" s="204">
        <f t="shared" si="3"/>
        <v>0</v>
      </c>
      <c r="AI89" s="204">
        <f t="shared" si="3"/>
        <v>200000</v>
      </c>
    </row>
    <row r="90" spans="1:35" ht="127.5" customHeight="1" x14ac:dyDescent="0.25">
      <c r="A90" s="71"/>
      <c r="B90" s="72" t="s">
        <v>114</v>
      </c>
      <c r="C90" s="73"/>
      <c r="D90" s="40">
        <f>'[1] Y autismo'!D90+'[1]Y017 PSBC capacitacion'!D90+'[1]Y061 1000 dias de vida'!D90+'[1]Y014 alimentacion escolar'!D90+'[1]Y015 Situa emergencia desastres'!D90+'[1]Y017PSBC APOYOS'!D90+'[1]Y060 GRUPOS PRIORITARIOS'!D90+'[1]Y017 DIF PILARES'!D90</f>
        <v>8329.5146119672354</v>
      </c>
      <c r="E90" s="74" t="s">
        <v>115</v>
      </c>
      <c r="F90" s="38" t="s">
        <v>30</v>
      </c>
      <c r="G90" s="38" t="s">
        <v>576</v>
      </c>
      <c r="H90" s="41" t="s">
        <v>577</v>
      </c>
      <c r="I90" s="75">
        <v>24.012006003001499</v>
      </c>
      <c r="J90" s="43">
        <f>'[1] Y autismo'!J90+'[1]Y017 PSBC capacitacion'!J90+'[1]Y061 1000 dias de vida'!J90+'[1]Y014 alimentacion escolar'!J90+'[1]Y015 Situa emergencia desastres'!J90+'[1]Y017PSBC APOYOS'!J90+'[1]Y060 GRUPOS PRIORITARIOS'!J90+'[1]Y017 DIF PILARES'!J90</f>
        <v>200000</v>
      </c>
      <c r="K90" s="76"/>
      <c r="L90" s="137"/>
      <c r="M90" s="63"/>
      <c r="N90" s="188"/>
      <c r="O90" s="44"/>
      <c r="P90" s="188"/>
      <c r="Q90" s="44"/>
      <c r="R90" s="188"/>
      <c r="S90" s="46"/>
      <c r="T90" s="188"/>
      <c r="U90" s="188"/>
      <c r="V90" s="188">
        <v>200000</v>
      </c>
      <c r="W90" s="44">
        <v>24.012006003001499</v>
      </c>
      <c r="X90" s="43"/>
      <c r="Y90" s="44"/>
      <c r="Z90" s="188"/>
      <c r="AA90" s="44"/>
      <c r="AB90" s="188"/>
      <c r="AC90" s="44"/>
      <c r="AD90" s="188"/>
      <c r="AE90" s="44"/>
      <c r="AF90" s="188"/>
      <c r="AG90" s="44"/>
      <c r="AH90" s="188"/>
      <c r="AI90" s="233">
        <f>L90+N90+P90+R90+T90+V90+X90+Z90+AB90+AD90+AF90+AH90</f>
        <v>200000</v>
      </c>
    </row>
    <row r="91" spans="1:35" ht="53.25" customHeight="1" x14ac:dyDescent="0.25">
      <c r="A91" s="14">
        <v>2700</v>
      </c>
      <c r="B91" s="77" t="s">
        <v>116</v>
      </c>
      <c r="C91" s="77"/>
      <c r="D91" s="199">
        <f>'[1] Y autismo'!D91+'[1]Y017 PSBC capacitacion'!D91+'[1]Y061 1000 dias de vida'!D91+'[1]Y014 alimentacion escolar'!D91+'[1]Y015 Situa emergencia desastres'!D91+'[1]Y017PSBC APOYOS'!D91+'[1]Y060 GRUPOS PRIORITARIOS'!D91+'[1]Y017 DIF PILARES'!D91</f>
        <v>0</v>
      </c>
      <c r="E91" s="199"/>
      <c r="F91" s="199"/>
      <c r="G91" s="199"/>
      <c r="H91" s="199"/>
      <c r="I91" s="199"/>
      <c r="J91" s="199">
        <f>'[1] Y autismo'!J91+'[1]Y017 PSBC capacitacion'!J91+'[1]Y061 1000 dias de vida'!J91+'[1]Y014 alimentacion escolar'!J91+'[1]Y015 Situa emergencia desastres'!J91+'[1]Y017PSBC APOYOS'!J91+'[1]Y060 GRUPOS PRIORITARIOS'!J91+'[1]Y017 DIF PILARES'!J91</f>
        <v>185988.99599999998</v>
      </c>
      <c r="K91" s="199"/>
      <c r="L91" s="199">
        <v>0</v>
      </c>
      <c r="M91" s="199"/>
      <c r="N91" s="199">
        <v>0</v>
      </c>
      <c r="O91" s="199"/>
      <c r="P91" s="199">
        <v>0</v>
      </c>
      <c r="Q91" s="199"/>
      <c r="R91" s="199">
        <v>0</v>
      </c>
      <c r="S91" s="199"/>
      <c r="T91" s="199">
        <v>0</v>
      </c>
      <c r="U91" s="199"/>
      <c r="V91" s="199">
        <v>0</v>
      </c>
      <c r="W91" s="199"/>
      <c r="X91" s="199">
        <v>185988.99599999998</v>
      </c>
      <c r="Y91" s="199"/>
      <c r="Z91" s="199">
        <v>0</v>
      </c>
      <c r="AA91" s="199"/>
      <c r="AB91" s="199">
        <v>0</v>
      </c>
      <c r="AC91" s="199"/>
      <c r="AD91" s="199">
        <v>0</v>
      </c>
      <c r="AE91" s="199"/>
      <c r="AF91" s="199">
        <v>0</v>
      </c>
      <c r="AG91" s="199"/>
      <c r="AH91" s="199">
        <v>0</v>
      </c>
      <c r="AI91" s="199">
        <f>P91+R91+T91+V91+X91+Z91+AB91+AD91+AF91+AH91+L91+N91</f>
        <v>185988.99599999998</v>
      </c>
    </row>
    <row r="92" spans="1:35" ht="53.25" customHeight="1" x14ac:dyDescent="0.25">
      <c r="A92" s="64">
        <v>271</v>
      </c>
      <c r="B92" s="65" t="s">
        <v>117</v>
      </c>
      <c r="C92" s="65"/>
      <c r="D92" s="200">
        <f>'[1] Y autismo'!D92+'[1]Y017 PSBC capacitacion'!D92+'[1]Y061 1000 dias de vida'!D92+'[1]Y014 alimentacion escolar'!D92+'[1]Y015 Situa emergencia desastres'!D92+'[1]Y017PSBC APOYOS'!D92+'[1]Y060 GRUPOS PRIORITARIOS'!D92+'[1]Y017 DIF PILARES'!D92</f>
        <v>0</v>
      </c>
      <c r="E92" s="200"/>
      <c r="F92" s="200"/>
      <c r="G92" s="200"/>
      <c r="H92" s="200"/>
      <c r="I92" s="200"/>
      <c r="J92" s="200">
        <f>'[1] Y autismo'!J92+'[1]Y017 PSBC capacitacion'!J92+'[1]Y061 1000 dias de vida'!J92+'[1]Y014 alimentacion escolar'!J92+'[1]Y015 Situa emergencia desastres'!J92+'[1]Y017PSBC APOYOS'!J92+'[1]Y060 GRUPOS PRIORITARIOS'!J92+'[1]Y017 DIF PILARES'!J92</f>
        <v>185988.99599999998</v>
      </c>
      <c r="K92" s="200"/>
      <c r="L92" s="200">
        <v>0</v>
      </c>
      <c r="M92" s="200"/>
      <c r="N92" s="200">
        <v>0</v>
      </c>
      <c r="O92" s="200"/>
      <c r="P92" s="200">
        <v>0</v>
      </c>
      <c r="Q92" s="200"/>
      <c r="R92" s="200">
        <v>0</v>
      </c>
      <c r="S92" s="200"/>
      <c r="T92" s="200">
        <v>0</v>
      </c>
      <c r="U92" s="200"/>
      <c r="V92" s="200">
        <v>0</v>
      </c>
      <c r="W92" s="200"/>
      <c r="X92" s="200">
        <v>185988.99599999998</v>
      </c>
      <c r="Y92" s="200"/>
      <c r="Z92" s="200">
        <v>0</v>
      </c>
      <c r="AA92" s="200"/>
      <c r="AB92" s="200">
        <v>0</v>
      </c>
      <c r="AC92" s="200"/>
      <c r="AD92" s="200">
        <v>0</v>
      </c>
      <c r="AE92" s="200"/>
      <c r="AF92" s="200">
        <v>0</v>
      </c>
      <c r="AG92" s="200"/>
      <c r="AH92" s="200">
        <v>0</v>
      </c>
      <c r="AI92" s="200">
        <f>P92+R92+T92+V92+X92+Z92+AB92+AD92+AF92+AH92+L92+N92</f>
        <v>185988.99599999998</v>
      </c>
    </row>
    <row r="93" spans="1:35" ht="34.5" customHeight="1" x14ac:dyDescent="0.25">
      <c r="A93" s="30">
        <v>27106</v>
      </c>
      <c r="B93" s="31" t="s">
        <v>118</v>
      </c>
      <c r="C93" s="32"/>
      <c r="D93" s="201">
        <f>'[1] Y autismo'!D93+'[1]Y017 PSBC capacitacion'!D93+'[1]Y061 1000 dias de vida'!D93+'[1]Y014 alimentacion escolar'!D93+'[1]Y015 Situa emergencia desastres'!D93+'[1]Y017PSBC APOYOS'!D93+'[1]Y060 GRUPOS PRIORITARIOS'!D93+'[1]Y017 DIF PILARES'!D93</f>
        <v>0</v>
      </c>
      <c r="E93" s="201"/>
      <c r="F93" s="201"/>
      <c r="G93" s="201"/>
      <c r="H93" s="201"/>
      <c r="I93" s="201"/>
      <c r="J93" s="201">
        <f>'[1] Y autismo'!J93+'[1]Y017 PSBC capacitacion'!J93+'[1]Y061 1000 dias de vida'!J93+'[1]Y014 alimentacion escolar'!J93+'[1]Y015 Situa emergencia desastres'!J93+'[1]Y017PSBC APOYOS'!J93+'[1]Y060 GRUPOS PRIORITARIOS'!J93+'[1]Y017 DIF PILARES'!J93</f>
        <v>185988.99599999998</v>
      </c>
      <c r="K93" s="201"/>
      <c r="L93" s="201">
        <v>0</v>
      </c>
      <c r="M93" s="201"/>
      <c r="N93" s="201">
        <v>0</v>
      </c>
      <c r="O93" s="201"/>
      <c r="P93" s="201">
        <v>0</v>
      </c>
      <c r="Q93" s="201"/>
      <c r="R93" s="201">
        <v>0</v>
      </c>
      <c r="S93" s="201"/>
      <c r="T93" s="201">
        <v>0</v>
      </c>
      <c r="U93" s="201"/>
      <c r="V93" s="201">
        <v>0</v>
      </c>
      <c r="W93" s="201"/>
      <c r="X93" s="201">
        <v>185988.99599999998</v>
      </c>
      <c r="Y93" s="201"/>
      <c r="Z93" s="201">
        <v>0</v>
      </c>
      <c r="AA93" s="201"/>
      <c r="AB93" s="201">
        <v>0</v>
      </c>
      <c r="AC93" s="201"/>
      <c r="AD93" s="201">
        <v>0</v>
      </c>
      <c r="AE93" s="201"/>
      <c r="AF93" s="201">
        <v>0</v>
      </c>
      <c r="AG93" s="201"/>
      <c r="AH93" s="201">
        <v>0</v>
      </c>
      <c r="AI93" s="201">
        <f>L93+N93+P93+R93+T93+V93++X93+Z93+AB93+AD93+AF93+AH93</f>
        <v>185988.99599999998</v>
      </c>
    </row>
    <row r="94" spans="1:35" ht="114.95" customHeight="1" x14ac:dyDescent="0.25">
      <c r="A94" s="38"/>
      <c r="B94" s="80" t="s">
        <v>119</v>
      </c>
      <c r="C94" s="81"/>
      <c r="D94" s="40">
        <f>'[1] Y autismo'!D94+'[1]Y017 PSBC capacitacion'!D94+'[1]Y061 1000 dias de vida'!D94+'[1]Y014 alimentacion escolar'!D94+'[1]Y015 Situa emergencia desastres'!D94+'[1]Y017PSBC APOYOS'!D94+'[1]Y060 GRUPOS PRIORITARIOS'!D94+'[1]Y017 DIF PILARES'!D94</f>
        <v>81</v>
      </c>
      <c r="E94" s="82" t="s">
        <v>32</v>
      </c>
      <c r="F94" s="38" t="s">
        <v>30</v>
      </c>
      <c r="G94" s="38" t="s">
        <v>578</v>
      </c>
      <c r="H94" s="41" t="s">
        <v>579</v>
      </c>
      <c r="I94" s="83">
        <v>272.60000000000002</v>
      </c>
      <c r="J94" s="43">
        <f>'[1] Y autismo'!J94+'[1]Y017 PSBC capacitacion'!J94+'[1]Y061 1000 dias de vida'!J94+'[1]Y014 alimentacion escolar'!J94+'[1]Y015 Situa emergencia desastres'!J94+'[1]Y017PSBC APOYOS'!J94+'[1]Y060 GRUPOS PRIORITARIOS'!J94+'[1]Y017 DIF PILARES'!J94</f>
        <v>22080.995999999999</v>
      </c>
      <c r="K94" s="84"/>
      <c r="L94" s="218"/>
      <c r="M94" s="84"/>
      <c r="N94" s="218"/>
      <c r="O94" s="84"/>
      <c r="P94" s="218"/>
      <c r="Q94" s="84"/>
      <c r="R94" s="218"/>
      <c r="S94" s="84"/>
      <c r="T94" s="218"/>
      <c r="U94" s="84"/>
      <c r="V94" s="218"/>
      <c r="W94" s="85">
        <v>272.60000000000002</v>
      </c>
      <c r="X94" s="43">
        <v>22080.995999999999</v>
      </c>
      <c r="Y94" s="84"/>
      <c r="Z94" s="218"/>
      <c r="AA94" s="84"/>
      <c r="AB94" s="218"/>
      <c r="AC94" s="84"/>
      <c r="AD94" s="218"/>
      <c r="AE94" s="84"/>
      <c r="AF94" s="218"/>
      <c r="AG94" s="85"/>
      <c r="AH94" s="218"/>
      <c r="AI94" s="234">
        <f t="shared" ref="AI94:AI95" si="4">N94+P94+R94+T94++V94+X94+Z94+AB94++AD94+AF94+AH94</f>
        <v>22080.995999999999</v>
      </c>
    </row>
    <row r="95" spans="1:35" ht="114.95" customHeight="1" x14ac:dyDescent="0.25">
      <c r="A95" s="38"/>
      <c r="B95" s="86" t="s">
        <v>120</v>
      </c>
      <c r="C95" s="87"/>
      <c r="D95" s="40">
        <f>'[1] Y autismo'!D95+'[1]Y017 PSBC capacitacion'!D95+'[1]Y061 1000 dias de vida'!D95+'[1]Y014 alimentacion escolar'!D95+'[1]Y015 Situa emergencia desastres'!D95+'[1]Y017PSBC APOYOS'!D95+'[1]Y060 GRUPOS PRIORITARIOS'!D95+'[1]Y017 DIF PILARES'!D95</f>
        <v>70</v>
      </c>
      <c r="E95" s="38" t="s">
        <v>32</v>
      </c>
      <c r="F95" s="38" t="s">
        <v>30</v>
      </c>
      <c r="G95" s="38" t="s">
        <v>580</v>
      </c>
      <c r="H95" s="41" t="s">
        <v>581</v>
      </c>
      <c r="I95" s="42">
        <v>870</v>
      </c>
      <c r="J95" s="43">
        <f>'[1] Y autismo'!J95+'[1]Y017 PSBC capacitacion'!J95+'[1]Y061 1000 dias de vida'!J95+'[1]Y014 alimentacion escolar'!J95+'[1]Y015 Situa emergencia desastres'!J95+'[1]Y017PSBC APOYOS'!J95+'[1]Y060 GRUPOS PRIORITARIOS'!J95+'[1]Y017 DIF PILARES'!J95</f>
        <v>60900</v>
      </c>
      <c r="K95" s="84"/>
      <c r="L95" s="218"/>
      <c r="M95" s="84"/>
      <c r="N95" s="188"/>
      <c r="O95" s="84"/>
      <c r="P95" s="188"/>
      <c r="Q95" s="84"/>
      <c r="R95" s="188"/>
      <c r="S95" s="84"/>
      <c r="T95" s="188"/>
      <c r="U95" s="84"/>
      <c r="V95" s="188"/>
      <c r="W95" s="44">
        <v>870</v>
      </c>
      <c r="X95" s="43">
        <v>60900</v>
      </c>
      <c r="Y95" s="84"/>
      <c r="Z95" s="188"/>
      <c r="AA95" s="84"/>
      <c r="AB95" s="188"/>
      <c r="AC95" s="84"/>
      <c r="AD95" s="188"/>
      <c r="AE95" s="84"/>
      <c r="AF95" s="226"/>
      <c r="AG95" s="89"/>
      <c r="AH95" s="226"/>
      <c r="AI95" s="234">
        <f t="shared" si="4"/>
        <v>60900</v>
      </c>
    </row>
    <row r="96" spans="1:35" ht="89.1" customHeight="1" x14ac:dyDescent="0.25">
      <c r="A96" s="38"/>
      <c r="B96" s="86" t="s">
        <v>121</v>
      </c>
      <c r="C96" s="87"/>
      <c r="D96" s="40">
        <f>'[1] Y autismo'!D96+'[1]Y017 PSBC capacitacion'!D96+'[1]Y061 1000 dias de vida'!D96+'[1]Y014 alimentacion escolar'!D96+'[1]Y015 Situa emergencia desastres'!D96+'[1]Y017PSBC APOYOS'!D96+'[1]Y060 GRUPOS PRIORITARIOS'!D96+'[1]Y017 DIF PILARES'!D96</f>
        <v>60</v>
      </c>
      <c r="E96" s="38" t="s">
        <v>32</v>
      </c>
      <c r="F96" s="38" t="s">
        <v>30</v>
      </c>
      <c r="G96" s="38" t="s">
        <v>582</v>
      </c>
      <c r="H96" s="41" t="s">
        <v>583</v>
      </c>
      <c r="I96" s="67">
        <v>522</v>
      </c>
      <c r="J96" s="43">
        <f>'[1] Y autismo'!J96+'[1]Y017 PSBC capacitacion'!J96+'[1]Y061 1000 dias de vida'!J96+'[1]Y014 alimentacion escolar'!J96+'[1]Y015 Situa emergencia desastres'!J96+'[1]Y017PSBC APOYOS'!J96+'[1]Y060 GRUPOS PRIORITARIOS'!J96+'[1]Y017 DIF PILARES'!J96</f>
        <v>31320</v>
      </c>
      <c r="K96" s="63"/>
      <c r="L96" s="137"/>
      <c r="M96" s="63"/>
      <c r="N96" s="188"/>
      <c r="O96" s="63"/>
      <c r="P96" s="188"/>
      <c r="Q96" s="63"/>
      <c r="R96" s="188"/>
      <c r="S96" s="63">
        <v>0</v>
      </c>
      <c r="T96" s="188">
        <f t="shared" ref="T96:T98" si="5">S96*I96</f>
        <v>0</v>
      </c>
      <c r="U96" s="63">
        <v>0</v>
      </c>
      <c r="V96" s="188">
        <f t="shared" ref="V96:V98" si="6">U96*I96</f>
        <v>0</v>
      </c>
      <c r="W96" s="58">
        <v>522</v>
      </c>
      <c r="X96" s="43">
        <v>31320</v>
      </c>
      <c r="Y96" s="63"/>
      <c r="Z96" s="188">
        <f t="shared" ref="Z96:Z98" si="7">Y96*I96</f>
        <v>0</v>
      </c>
      <c r="AA96" s="63"/>
      <c r="AB96" s="188">
        <f t="shared" ref="AB96:AB98" si="8">AA96*I96</f>
        <v>0</v>
      </c>
      <c r="AC96" s="63"/>
      <c r="AD96" s="188">
        <f t="shared" ref="AD96:AD98" si="9">AC96*I96</f>
        <v>0</v>
      </c>
      <c r="AE96" s="63"/>
      <c r="AF96" s="188"/>
      <c r="AG96" s="58"/>
      <c r="AH96" s="188"/>
      <c r="AI96" s="137">
        <f t="shared" ref="AI96:AI98" si="10">L96+N96+P96++R96+T96+V96++X96+Z96+AB96+AD96+AF96+AH96</f>
        <v>31320</v>
      </c>
    </row>
    <row r="97" spans="1:35" ht="89.1" customHeight="1" x14ac:dyDescent="0.25">
      <c r="A97" s="38"/>
      <c r="B97" s="90" t="s">
        <v>122</v>
      </c>
      <c r="C97" s="87"/>
      <c r="D97" s="40">
        <f>'[1] Y autismo'!D97+'[1]Y017 PSBC capacitacion'!D97+'[1]Y061 1000 dias de vida'!D97+'[1]Y014 alimentacion escolar'!D97+'[1]Y015 Situa emergencia desastres'!D97+'[1]Y017PSBC APOYOS'!D97+'[1]Y060 GRUPOS PRIORITARIOS'!D97+'[1]Y017 DIF PILARES'!D97</f>
        <v>60</v>
      </c>
      <c r="E97" s="38" t="s">
        <v>32</v>
      </c>
      <c r="F97" s="38" t="s">
        <v>30</v>
      </c>
      <c r="G97" s="38" t="s">
        <v>584</v>
      </c>
      <c r="H97" s="41" t="s">
        <v>585</v>
      </c>
      <c r="I97" s="67">
        <v>208.8</v>
      </c>
      <c r="J97" s="43">
        <f>'[1] Y autismo'!J97+'[1]Y017 PSBC capacitacion'!J97+'[1]Y061 1000 dias de vida'!J97+'[1]Y014 alimentacion escolar'!J97+'[1]Y015 Situa emergencia desastres'!J97+'[1]Y017PSBC APOYOS'!J97+'[1]Y060 GRUPOS PRIORITARIOS'!J97+'[1]Y017 DIF PILARES'!J97</f>
        <v>12528</v>
      </c>
      <c r="K97" s="63"/>
      <c r="L97" s="137"/>
      <c r="M97" s="63"/>
      <c r="N97" s="188"/>
      <c r="O97" s="63"/>
      <c r="P97" s="188"/>
      <c r="Q97" s="63"/>
      <c r="R97" s="188"/>
      <c r="S97" s="63">
        <v>0</v>
      </c>
      <c r="T97" s="188">
        <f t="shared" si="5"/>
        <v>0</v>
      </c>
      <c r="U97" s="63">
        <v>0</v>
      </c>
      <c r="V97" s="188">
        <f t="shared" si="6"/>
        <v>0</v>
      </c>
      <c r="W97" s="58">
        <v>208.8</v>
      </c>
      <c r="X97" s="43">
        <v>12528</v>
      </c>
      <c r="Y97" s="63"/>
      <c r="Z97" s="188">
        <f t="shared" si="7"/>
        <v>0</v>
      </c>
      <c r="AA97" s="63"/>
      <c r="AB97" s="188">
        <f t="shared" si="8"/>
        <v>0</v>
      </c>
      <c r="AC97" s="63"/>
      <c r="AD97" s="188">
        <f t="shared" si="9"/>
        <v>0</v>
      </c>
      <c r="AE97" s="63"/>
      <c r="AF97" s="188"/>
      <c r="AG97" s="58"/>
      <c r="AH97" s="188"/>
      <c r="AI97" s="137">
        <f t="shared" si="10"/>
        <v>12528</v>
      </c>
    </row>
    <row r="98" spans="1:35" ht="89.1" customHeight="1" x14ac:dyDescent="0.25">
      <c r="A98" s="38"/>
      <c r="B98" s="90" t="s">
        <v>123</v>
      </c>
      <c r="C98" s="87"/>
      <c r="D98" s="40">
        <f>'[1] Y autismo'!D98+'[1]Y017 PSBC capacitacion'!D98+'[1]Y061 1000 dias de vida'!D98+'[1]Y014 alimentacion escolar'!D98+'[1]Y015 Situa emergencia desastres'!D98+'[1]Y017PSBC APOYOS'!D98+'[1]Y060 GRUPOS PRIORITARIOS'!D98+'[1]Y017 DIF PILARES'!D98</f>
        <v>600</v>
      </c>
      <c r="E98" s="41" t="s">
        <v>32</v>
      </c>
      <c r="F98" s="38" t="s">
        <v>30</v>
      </c>
      <c r="G98" s="38" t="s">
        <v>586</v>
      </c>
      <c r="H98" s="41" t="s">
        <v>587</v>
      </c>
      <c r="I98" s="67">
        <v>98.6</v>
      </c>
      <c r="J98" s="43">
        <f>'[1] Y autismo'!J98+'[1]Y017 PSBC capacitacion'!J98+'[1]Y061 1000 dias de vida'!J98+'[1]Y014 alimentacion escolar'!J98+'[1]Y015 Situa emergencia desastres'!J98+'[1]Y017PSBC APOYOS'!J98+'[1]Y060 GRUPOS PRIORITARIOS'!J98+'[1]Y017 DIF PILARES'!J98</f>
        <v>59160</v>
      </c>
      <c r="K98" s="63"/>
      <c r="L98" s="137"/>
      <c r="M98" s="63"/>
      <c r="N98" s="188"/>
      <c r="O98" s="63"/>
      <c r="P98" s="109"/>
      <c r="Q98" s="63"/>
      <c r="R98" s="188"/>
      <c r="S98" s="63">
        <v>0</v>
      </c>
      <c r="T98" s="188">
        <f t="shared" si="5"/>
        <v>0</v>
      </c>
      <c r="U98" s="63">
        <v>0</v>
      </c>
      <c r="V98" s="188">
        <f t="shared" si="6"/>
        <v>0</v>
      </c>
      <c r="W98" s="58">
        <v>98.6</v>
      </c>
      <c r="X98" s="43">
        <v>59160</v>
      </c>
      <c r="Y98" s="63"/>
      <c r="Z98" s="188">
        <f t="shared" si="7"/>
        <v>0</v>
      </c>
      <c r="AA98" s="63"/>
      <c r="AB98" s="188">
        <f t="shared" si="8"/>
        <v>0</v>
      </c>
      <c r="AC98" s="63"/>
      <c r="AD98" s="188">
        <f t="shared" si="9"/>
        <v>0</v>
      </c>
      <c r="AE98" s="63"/>
      <c r="AF98" s="188"/>
      <c r="AG98" s="58"/>
      <c r="AH98" s="188"/>
      <c r="AI98" s="137">
        <f t="shared" si="10"/>
        <v>59160</v>
      </c>
    </row>
    <row r="99" spans="1:35" ht="34.5" customHeight="1" x14ac:dyDescent="0.25">
      <c r="A99" s="6">
        <v>3000</v>
      </c>
      <c r="B99" s="91" t="s">
        <v>124</v>
      </c>
      <c r="C99" s="91"/>
      <c r="D99" s="91">
        <f>'[1] Y autismo'!D99+'[1]Y017 PSBC capacitacion'!D99+'[1]Y061 1000 dias de vida'!D99+'[1]Y014 alimentacion escolar'!D99+'[1]Y015 Situa emergencia desastres'!D99+'[1]Y017PSBC APOYOS'!D99+'[1]Y060 GRUPOS PRIORITARIOS'!D99+'[1]Y017 DIF PILARES'!D99</f>
        <v>0</v>
      </c>
      <c r="E99" s="91"/>
      <c r="F99" s="91"/>
      <c r="G99" s="91"/>
      <c r="H99" s="91"/>
      <c r="I99" s="91"/>
      <c r="J99" s="213">
        <f>J100+J104+J121+J135+J129</f>
        <v>237523.995</v>
      </c>
      <c r="K99" s="213">
        <f t="shared" ref="K99:AH99" si="11">K100+K104+K121+K135</f>
        <v>0</v>
      </c>
      <c r="L99" s="213">
        <f t="shared" si="11"/>
        <v>0</v>
      </c>
      <c r="M99" s="213">
        <f t="shared" si="11"/>
        <v>0</v>
      </c>
      <c r="N99" s="213">
        <f t="shared" si="11"/>
        <v>0</v>
      </c>
      <c r="O99" s="213">
        <f t="shared" si="11"/>
        <v>0</v>
      </c>
      <c r="P99" s="213">
        <f t="shared" si="11"/>
        <v>0</v>
      </c>
      <c r="Q99" s="213">
        <f t="shared" si="11"/>
        <v>0</v>
      </c>
      <c r="R99" s="213">
        <f t="shared" si="11"/>
        <v>0</v>
      </c>
      <c r="S99" s="213">
        <f t="shared" si="11"/>
        <v>0</v>
      </c>
      <c r="T99" s="213">
        <f t="shared" si="11"/>
        <v>0</v>
      </c>
      <c r="U99" s="213">
        <f t="shared" si="11"/>
        <v>0</v>
      </c>
      <c r="V99" s="213">
        <f t="shared" si="11"/>
        <v>0</v>
      </c>
      <c r="W99" s="213"/>
      <c r="X99" s="213">
        <f>X100+X104+X121+X135+X129</f>
        <v>237523.995</v>
      </c>
      <c r="Y99" s="213">
        <f t="shared" si="11"/>
        <v>0</v>
      </c>
      <c r="Z99" s="213">
        <f t="shared" si="11"/>
        <v>0</v>
      </c>
      <c r="AA99" s="213">
        <f t="shared" si="11"/>
        <v>0</v>
      </c>
      <c r="AB99" s="213">
        <f t="shared" si="11"/>
        <v>0</v>
      </c>
      <c r="AC99" s="213">
        <f t="shared" si="11"/>
        <v>0</v>
      </c>
      <c r="AD99" s="213">
        <f t="shared" si="11"/>
        <v>0</v>
      </c>
      <c r="AE99" s="213">
        <f t="shared" si="11"/>
        <v>0</v>
      </c>
      <c r="AF99" s="213">
        <f t="shared" si="11"/>
        <v>0</v>
      </c>
      <c r="AG99" s="213">
        <f t="shared" si="11"/>
        <v>0</v>
      </c>
      <c r="AH99" s="213">
        <f t="shared" si="11"/>
        <v>0</v>
      </c>
      <c r="AI99" s="213">
        <f>AI100+AI104+AI121+AI135+AI129</f>
        <v>237523.995</v>
      </c>
    </row>
    <row r="100" spans="1:35" ht="34.5" customHeight="1" x14ac:dyDescent="0.25">
      <c r="A100" s="14">
        <v>3200</v>
      </c>
      <c r="B100" s="77" t="s">
        <v>125</v>
      </c>
      <c r="C100" s="78"/>
      <c r="D100" s="14">
        <f>'[1] Y autismo'!D100+'[1]Y017 PSBC capacitacion'!D100+'[1]Y061 1000 dias de vida'!D100+'[1]Y014 alimentacion escolar'!D100+'[1]Y015 Situa emergencia desastres'!D100+'[1]Y017PSBC APOYOS'!D100+'[1]Y060 GRUPOS PRIORITARIOS'!D100+'[1]Y017 DIF PILARES'!D100</f>
        <v>0</v>
      </c>
      <c r="E100" s="14"/>
      <c r="F100" s="14"/>
      <c r="G100" s="14"/>
      <c r="H100" s="14"/>
      <c r="I100" s="14"/>
      <c r="J100" s="214">
        <f>J101</f>
        <v>24000</v>
      </c>
      <c r="K100" s="214">
        <f t="shared" ref="K100:AI102" si="12">K101</f>
        <v>0</v>
      </c>
      <c r="L100" s="214">
        <f t="shared" si="12"/>
        <v>0</v>
      </c>
      <c r="M100" s="214">
        <f t="shared" si="12"/>
        <v>0</v>
      </c>
      <c r="N100" s="214">
        <f t="shared" si="12"/>
        <v>0</v>
      </c>
      <c r="O100" s="214">
        <f t="shared" si="12"/>
        <v>0</v>
      </c>
      <c r="P100" s="214">
        <f t="shared" si="12"/>
        <v>0</v>
      </c>
      <c r="Q100" s="214">
        <f t="shared" si="12"/>
        <v>0</v>
      </c>
      <c r="R100" s="214">
        <f t="shared" si="12"/>
        <v>0</v>
      </c>
      <c r="S100" s="214">
        <f t="shared" si="12"/>
        <v>0</v>
      </c>
      <c r="T100" s="214">
        <f t="shared" si="12"/>
        <v>0</v>
      </c>
      <c r="U100" s="214">
        <f t="shared" si="12"/>
        <v>0</v>
      </c>
      <c r="V100" s="214">
        <f t="shared" si="12"/>
        <v>0</v>
      </c>
      <c r="W100" s="214"/>
      <c r="X100" s="214">
        <f>X101</f>
        <v>24000</v>
      </c>
      <c r="Y100" s="214">
        <f t="shared" si="12"/>
        <v>0</v>
      </c>
      <c r="Z100" s="214">
        <f t="shared" si="12"/>
        <v>0</v>
      </c>
      <c r="AA100" s="214">
        <f t="shared" si="12"/>
        <v>0</v>
      </c>
      <c r="AB100" s="214">
        <f t="shared" si="12"/>
        <v>0</v>
      </c>
      <c r="AC100" s="214">
        <f t="shared" si="12"/>
        <v>0</v>
      </c>
      <c r="AD100" s="214">
        <f t="shared" si="12"/>
        <v>0</v>
      </c>
      <c r="AE100" s="214">
        <f t="shared" si="12"/>
        <v>0</v>
      </c>
      <c r="AF100" s="214">
        <f t="shared" si="12"/>
        <v>0</v>
      </c>
      <c r="AG100" s="214">
        <f t="shared" si="12"/>
        <v>0</v>
      </c>
      <c r="AH100" s="214">
        <f t="shared" si="12"/>
        <v>0</v>
      </c>
      <c r="AI100" s="214">
        <f t="shared" si="12"/>
        <v>24000</v>
      </c>
    </row>
    <row r="101" spans="1:35" ht="45" customHeight="1" x14ac:dyDescent="0.25">
      <c r="A101" s="64">
        <v>323</v>
      </c>
      <c r="B101" s="65" t="s">
        <v>126</v>
      </c>
      <c r="C101" s="66"/>
      <c r="D101" s="192">
        <f>'[1] Y autismo'!D101+'[1]Y017 PSBC capacitacion'!D101+'[1]Y061 1000 dias de vida'!D101+'[1]Y014 alimentacion escolar'!D101+'[1]Y015 Situa emergencia desastres'!D101+'[1]Y017PSBC APOYOS'!D101+'[1]Y060 GRUPOS PRIORITARIOS'!D101+'[1]Y017 DIF PILARES'!D101</f>
        <v>0</v>
      </c>
      <c r="E101" s="192"/>
      <c r="F101" s="192"/>
      <c r="G101" s="192"/>
      <c r="H101" s="192"/>
      <c r="I101" s="192"/>
      <c r="J101" s="208">
        <f>J102</f>
        <v>24000</v>
      </c>
      <c r="K101" s="208">
        <f t="shared" si="12"/>
        <v>0</v>
      </c>
      <c r="L101" s="208">
        <f t="shared" si="12"/>
        <v>0</v>
      </c>
      <c r="M101" s="208">
        <f t="shared" si="12"/>
        <v>0</v>
      </c>
      <c r="N101" s="208">
        <f t="shared" si="12"/>
        <v>0</v>
      </c>
      <c r="O101" s="208">
        <f t="shared" si="12"/>
        <v>0</v>
      </c>
      <c r="P101" s="208">
        <f t="shared" si="12"/>
        <v>0</v>
      </c>
      <c r="Q101" s="208">
        <f t="shared" si="12"/>
        <v>0</v>
      </c>
      <c r="R101" s="208">
        <f t="shared" si="12"/>
        <v>0</v>
      </c>
      <c r="S101" s="208">
        <f t="shared" si="12"/>
        <v>0</v>
      </c>
      <c r="T101" s="208">
        <f t="shared" si="12"/>
        <v>0</v>
      </c>
      <c r="U101" s="208">
        <f t="shared" si="12"/>
        <v>0</v>
      </c>
      <c r="V101" s="208">
        <f t="shared" si="12"/>
        <v>0</v>
      </c>
      <c r="W101" s="208"/>
      <c r="X101" s="208">
        <f>X102</f>
        <v>24000</v>
      </c>
      <c r="Y101" s="208">
        <f t="shared" si="12"/>
        <v>0</v>
      </c>
      <c r="Z101" s="208">
        <f t="shared" si="12"/>
        <v>0</v>
      </c>
      <c r="AA101" s="208">
        <f t="shared" si="12"/>
        <v>0</v>
      </c>
      <c r="AB101" s="208">
        <f t="shared" si="12"/>
        <v>0</v>
      </c>
      <c r="AC101" s="208">
        <f t="shared" si="12"/>
        <v>0</v>
      </c>
      <c r="AD101" s="208">
        <f t="shared" si="12"/>
        <v>0</v>
      </c>
      <c r="AE101" s="208">
        <f t="shared" si="12"/>
        <v>0</v>
      </c>
      <c r="AF101" s="208">
        <f t="shared" si="12"/>
        <v>0</v>
      </c>
      <c r="AG101" s="208">
        <f t="shared" si="12"/>
        <v>0</v>
      </c>
      <c r="AH101" s="208">
        <f t="shared" si="12"/>
        <v>0</v>
      </c>
      <c r="AI101" s="208">
        <f t="shared" si="12"/>
        <v>24000</v>
      </c>
    </row>
    <row r="102" spans="1:35" ht="45" customHeight="1" x14ac:dyDescent="0.25">
      <c r="A102" s="30">
        <v>32301</v>
      </c>
      <c r="B102" s="31" t="s">
        <v>127</v>
      </c>
      <c r="C102" s="32"/>
      <c r="D102" s="195">
        <f>'[1] Y autismo'!D102+'[1]Y017 PSBC capacitacion'!D102+'[1]Y061 1000 dias de vida'!D102+'[1]Y014 alimentacion escolar'!D102+'[1]Y015 Situa emergencia desastres'!D102+'[1]Y017PSBC APOYOS'!D102+'[1]Y060 GRUPOS PRIORITARIOS'!D102+'[1]Y017 DIF PILARES'!D102</f>
        <v>0</v>
      </c>
      <c r="E102" s="195"/>
      <c r="F102" s="195"/>
      <c r="G102" s="195"/>
      <c r="H102" s="195"/>
      <c r="I102" s="195"/>
      <c r="J102" s="201">
        <f>J103</f>
        <v>24000</v>
      </c>
      <c r="K102" s="201">
        <f t="shared" si="12"/>
        <v>0</v>
      </c>
      <c r="L102" s="201">
        <f t="shared" si="12"/>
        <v>0</v>
      </c>
      <c r="M102" s="201">
        <f t="shared" si="12"/>
        <v>0</v>
      </c>
      <c r="N102" s="201">
        <f t="shared" si="12"/>
        <v>0</v>
      </c>
      <c r="O102" s="201">
        <f t="shared" si="12"/>
        <v>0</v>
      </c>
      <c r="P102" s="201">
        <f t="shared" si="12"/>
        <v>0</v>
      </c>
      <c r="Q102" s="201">
        <f t="shared" si="12"/>
        <v>0</v>
      </c>
      <c r="R102" s="201">
        <f t="shared" si="12"/>
        <v>0</v>
      </c>
      <c r="S102" s="201">
        <f t="shared" si="12"/>
        <v>0</v>
      </c>
      <c r="T102" s="201">
        <f t="shared" si="12"/>
        <v>0</v>
      </c>
      <c r="U102" s="201">
        <f t="shared" si="12"/>
        <v>0</v>
      </c>
      <c r="V102" s="201">
        <f t="shared" si="12"/>
        <v>0</v>
      </c>
      <c r="W102" s="201"/>
      <c r="X102" s="201">
        <f>X103</f>
        <v>24000</v>
      </c>
      <c r="Y102" s="201">
        <f t="shared" si="12"/>
        <v>0</v>
      </c>
      <c r="Z102" s="201">
        <f t="shared" si="12"/>
        <v>0</v>
      </c>
      <c r="AA102" s="201">
        <f t="shared" si="12"/>
        <v>0</v>
      </c>
      <c r="AB102" s="201">
        <f t="shared" si="12"/>
        <v>0</v>
      </c>
      <c r="AC102" s="201">
        <f t="shared" si="12"/>
        <v>0</v>
      </c>
      <c r="AD102" s="201">
        <f t="shared" si="12"/>
        <v>0</v>
      </c>
      <c r="AE102" s="201">
        <f t="shared" si="12"/>
        <v>0</v>
      </c>
      <c r="AF102" s="201">
        <f t="shared" si="12"/>
        <v>0</v>
      </c>
      <c r="AG102" s="201">
        <f t="shared" si="12"/>
        <v>0</v>
      </c>
      <c r="AH102" s="201">
        <f t="shared" si="12"/>
        <v>0</v>
      </c>
      <c r="AI102" s="201">
        <f t="shared" si="12"/>
        <v>24000</v>
      </c>
    </row>
    <row r="103" spans="1:35" ht="90.75" customHeight="1" x14ac:dyDescent="0.25">
      <c r="A103" s="38"/>
      <c r="B103" s="93" t="s">
        <v>128</v>
      </c>
      <c r="C103" s="93"/>
      <c r="D103" s="40">
        <f>'[1] Y autismo'!D103+'[1]Y017 PSBC capacitacion'!D103+'[1]Y061 1000 dias de vida'!D103+'[1]Y014 alimentacion escolar'!D103+'[1]Y015 Situa emergencia desastres'!D103+'[1]Y017PSBC APOYOS'!D103+'[1]Y060 GRUPOS PRIORITARIOS'!D103+'[1]Y017 DIF PILARES'!D103</f>
        <v>10</v>
      </c>
      <c r="E103" s="82" t="s">
        <v>129</v>
      </c>
      <c r="F103" s="38" t="s">
        <v>30</v>
      </c>
      <c r="G103" s="38" t="s">
        <v>588</v>
      </c>
      <c r="H103" s="41" t="s">
        <v>589</v>
      </c>
      <c r="I103" s="94">
        <v>2400</v>
      </c>
      <c r="J103" s="43">
        <f>'[1] Y autismo'!J103+'[1]Y017 PSBC capacitacion'!J103+'[1]Y061 1000 dias de vida'!J103+'[1]Y014 alimentacion escolar'!J103+'[1]Y015 Situa emergencia desastres'!J103+'[1]Y017PSBC APOYOS'!J103+'[1]Y060 GRUPOS PRIORITARIOS'!J103+'[1]Y017 DIF PILARES'!J103</f>
        <v>24000</v>
      </c>
      <c r="K103" s="63">
        <v>0</v>
      </c>
      <c r="L103" s="137">
        <v>0</v>
      </c>
      <c r="M103" s="63">
        <v>0</v>
      </c>
      <c r="N103" s="138"/>
      <c r="O103" s="63">
        <v>0</v>
      </c>
      <c r="P103" s="138"/>
      <c r="Q103" s="63">
        <v>0</v>
      </c>
      <c r="R103" s="138"/>
      <c r="S103" s="63">
        <v>0</v>
      </c>
      <c r="T103" s="138">
        <f>S103*I103</f>
        <v>0</v>
      </c>
      <c r="U103" s="63"/>
      <c r="V103" s="138"/>
      <c r="W103" s="58">
        <v>2400</v>
      </c>
      <c r="X103" s="43">
        <v>24000</v>
      </c>
      <c r="Y103" s="63"/>
      <c r="Z103" s="138"/>
      <c r="AA103" s="63"/>
      <c r="AB103" s="138"/>
      <c r="AC103" s="63"/>
      <c r="AD103" s="138"/>
      <c r="AE103" s="63"/>
      <c r="AF103" s="138"/>
      <c r="AG103" s="58"/>
      <c r="AH103" s="138"/>
      <c r="AI103" s="137">
        <f>L103+N103+P103++R103+T103+V103++X103+Z103+AB103+AD103+AF103+AH103</f>
        <v>24000</v>
      </c>
    </row>
    <row r="104" spans="1:35" ht="34.5" customHeight="1" x14ac:dyDescent="0.25">
      <c r="A104" s="14">
        <v>3300</v>
      </c>
      <c r="B104" s="77" t="s">
        <v>130</v>
      </c>
      <c r="C104" s="77"/>
      <c r="D104" s="77">
        <f>'[1] Y autismo'!D104+'[1]Y017 PSBC capacitacion'!D104+'[1]Y061 1000 dias de vida'!D104+'[1]Y014 alimentacion escolar'!D104+'[1]Y015 Situa emergencia desastres'!D104+'[1]Y017PSBC APOYOS'!D104+'[1]Y060 GRUPOS PRIORITARIOS'!D104+'[1]Y017 DIF PILARES'!D104</f>
        <v>0</v>
      </c>
      <c r="E104" s="77"/>
      <c r="F104" s="77"/>
      <c r="G104" s="77"/>
      <c r="H104" s="77"/>
      <c r="I104" s="77"/>
      <c r="J104" s="199">
        <f>'[1] Y autismo'!J104+'[1]Y017 PSBC capacitacion'!J104+'[1]Y061 1000 dias de vida'!J104+'[1]Y014 alimentacion escolar'!J104+'[1]Y015 Situa emergencia desastres'!J104+'[1]Y017PSBC APOYOS'!J104+'[1]Y060 GRUPOS PRIORITARIOS'!J104+'[1]Y017 DIF PILARES'!J104</f>
        <v>98667.994999999995</v>
      </c>
      <c r="K104" s="77"/>
      <c r="L104" s="77">
        <v>0</v>
      </c>
      <c r="M104" s="77"/>
      <c r="N104" s="77">
        <v>0</v>
      </c>
      <c r="O104" s="77"/>
      <c r="P104" s="77">
        <v>0</v>
      </c>
      <c r="Q104" s="77"/>
      <c r="R104" s="77">
        <v>0</v>
      </c>
      <c r="S104" s="77"/>
      <c r="T104" s="77">
        <v>0</v>
      </c>
      <c r="U104" s="77"/>
      <c r="V104" s="77">
        <v>0</v>
      </c>
      <c r="W104" s="77"/>
      <c r="X104" s="77">
        <v>98667.994999999995</v>
      </c>
      <c r="Y104" s="77"/>
      <c r="Z104" s="77">
        <v>0</v>
      </c>
      <c r="AA104" s="77"/>
      <c r="AB104" s="77">
        <v>0</v>
      </c>
      <c r="AC104" s="77"/>
      <c r="AD104" s="77">
        <v>0</v>
      </c>
      <c r="AE104" s="77"/>
      <c r="AF104" s="77">
        <v>0</v>
      </c>
      <c r="AG104" s="77"/>
      <c r="AH104" s="77">
        <v>0</v>
      </c>
      <c r="AI104" s="77">
        <f>P104+R104+T104+V104+X104+Z104+AB104+AD104+AF104+AH104+L104+N104</f>
        <v>98667.994999999995</v>
      </c>
    </row>
    <row r="105" spans="1:35" ht="40.5" customHeight="1" x14ac:dyDescent="0.25">
      <c r="A105" s="64">
        <v>336</v>
      </c>
      <c r="B105" s="65" t="s">
        <v>131</v>
      </c>
      <c r="C105" s="65"/>
      <c r="D105" s="65">
        <f>'[1] Y autismo'!D105+'[1]Y017 PSBC capacitacion'!D105+'[1]Y061 1000 dias de vida'!D105+'[1]Y014 alimentacion escolar'!D105+'[1]Y015 Situa emergencia desastres'!D105+'[1]Y017PSBC APOYOS'!D105+'[1]Y060 GRUPOS PRIORITARIOS'!D105+'[1]Y017 DIF PILARES'!D105</f>
        <v>0</v>
      </c>
      <c r="E105" s="65"/>
      <c r="F105" s="65"/>
      <c r="G105" s="65"/>
      <c r="H105" s="65"/>
      <c r="I105" s="65"/>
      <c r="J105" s="200">
        <f>'[1] Y autismo'!J105+'[1]Y017 PSBC capacitacion'!J105+'[1]Y061 1000 dias de vida'!J105+'[1]Y014 alimentacion escolar'!J105+'[1]Y015 Situa emergencia desastres'!J105+'[1]Y017PSBC APOYOS'!J105+'[1]Y060 GRUPOS PRIORITARIOS'!J105+'[1]Y017 DIF PILARES'!J105</f>
        <v>98667.994999999995</v>
      </c>
      <c r="K105" s="65"/>
      <c r="L105" s="65">
        <v>0</v>
      </c>
      <c r="M105" s="65"/>
      <c r="N105" s="65">
        <v>0</v>
      </c>
      <c r="O105" s="65"/>
      <c r="P105" s="65">
        <v>0</v>
      </c>
      <c r="Q105" s="65"/>
      <c r="R105" s="65">
        <v>0</v>
      </c>
      <c r="S105" s="65"/>
      <c r="T105" s="65">
        <v>0</v>
      </c>
      <c r="U105" s="65"/>
      <c r="V105" s="65">
        <v>0</v>
      </c>
      <c r="W105" s="65"/>
      <c r="X105" s="65">
        <v>98667.994999999995</v>
      </c>
      <c r="Y105" s="65"/>
      <c r="Z105" s="65">
        <v>0</v>
      </c>
      <c r="AA105" s="65"/>
      <c r="AB105" s="65">
        <v>0</v>
      </c>
      <c r="AC105" s="65"/>
      <c r="AD105" s="65">
        <v>0</v>
      </c>
      <c r="AE105" s="65"/>
      <c r="AF105" s="65">
        <v>0</v>
      </c>
      <c r="AG105" s="65"/>
      <c r="AH105" s="65">
        <v>0</v>
      </c>
      <c r="AI105" s="65">
        <f>P105+R105+T105+V105+X105+Z105+AB105+AD105+AF105+AH105+L105+N105</f>
        <v>98667.994999999995</v>
      </c>
    </row>
    <row r="106" spans="1:35" ht="74.25" customHeight="1" x14ac:dyDescent="0.25">
      <c r="A106" s="30">
        <v>33604</v>
      </c>
      <c r="B106" s="31" t="s">
        <v>132</v>
      </c>
      <c r="C106" s="32"/>
      <c r="D106" s="32">
        <f>'[1] Y autismo'!D106+'[1]Y017 PSBC capacitacion'!D106+'[1]Y061 1000 dias de vida'!D106+'[1]Y014 alimentacion escolar'!D106+'[1]Y015 Situa emergencia desastres'!D106+'[1]Y017PSBC APOYOS'!D106+'[1]Y060 GRUPOS PRIORITARIOS'!D106+'[1]Y017 DIF PILARES'!D106</f>
        <v>0</v>
      </c>
      <c r="E106" s="32"/>
      <c r="F106" s="32"/>
      <c r="G106" s="32"/>
      <c r="H106" s="32"/>
      <c r="I106" s="32"/>
      <c r="J106" s="206">
        <f>SUM(J107:J120)</f>
        <v>98667.994999999995</v>
      </c>
      <c r="K106" s="32"/>
      <c r="L106" s="32">
        <v>0</v>
      </c>
      <c r="M106" s="32"/>
      <c r="N106" s="32">
        <v>0</v>
      </c>
      <c r="O106" s="32"/>
      <c r="P106" s="32">
        <v>0</v>
      </c>
      <c r="Q106" s="32"/>
      <c r="R106" s="32">
        <v>0</v>
      </c>
      <c r="S106" s="32"/>
      <c r="T106" s="32">
        <v>0</v>
      </c>
      <c r="U106" s="32"/>
      <c r="V106" s="32">
        <v>0</v>
      </c>
      <c r="W106" s="32"/>
      <c r="X106" s="32">
        <v>98667.994999999995</v>
      </c>
      <c r="Y106" s="32"/>
      <c r="Z106" s="32">
        <v>0</v>
      </c>
      <c r="AA106" s="32"/>
      <c r="AB106" s="32">
        <v>0</v>
      </c>
      <c r="AC106" s="32"/>
      <c r="AD106" s="32">
        <v>0</v>
      </c>
      <c r="AE106" s="32"/>
      <c r="AF106" s="32">
        <v>0</v>
      </c>
      <c r="AG106" s="32"/>
      <c r="AH106" s="32">
        <v>0</v>
      </c>
      <c r="AI106" s="32">
        <f>L106+N106+P106+R106+T106+V106++X106+Z106+AB106+AD106+AF106+AH106</f>
        <v>98667.994999999995</v>
      </c>
    </row>
    <row r="107" spans="1:35" ht="114.95" customHeight="1" x14ac:dyDescent="0.25">
      <c r="A107" s="38"/>
      <c r="B107" s="93" t="s">
        <v>133</v>
      </c>
      <c r="C107" s="93"/>
      <c r="D107" s="40">
        <f>'[1] Y autismo'!D107+'[1]Y017 PSBC capacitacion'!D107+'[1]Y061 1000 dias de vida'!D107+'[1]Y014 alimentacion escolar'!D107+'[1]Y015 Situa emergencia desastres'!D107+'[1]Y017PSBC APOYOS'!D107+'[1]Y060 GRUPOS PRIORITARIOS'!D107+'[1]Y017 DIF PILARES'!D107</f>
        <v>6</v>
      </c>
      <c r="E107" s="82" t="s">
        <v>32</v>
      </c>
      <c r="F107" s="38" t="s">
        <v>30</v>
      </c>
      <c r="G107" s="38" t="s">
        <v>590</v>
      </c>
      <c r="H107" s="41" t="s">
        <v>591</v>
      </c>
      <c r="I107" s="94">
        <v>446.6</v>
      </c>
      <c r="J107" s="43">
        <f>'[1] Y autismo'!J107+'[1]Y017 PSBC capacitacion'!J107+'[1]Y061 1000 dias de vida'!J107+'[1]Y014 alimentacion escolar'!J107+'[1]Y015 Situa emergencia desastres'!J107+'[1]Y017PSBC APOYOS'!J107+'[1]Y060 GRUPOS PRIORITARIOS'!J107+'[1]Y017 DIF PILARES'!J107</f>
        <v>3881.0003999999999</v>
      </c>
      <c r="K107" s="56"/>
      <c r="L107" s="138"/>
      <c r="M107" s="56"/>
      <c r="N107" s="138"/>
      <c r="O107" s="56"/>
      <c r="P107" s="138"/>
      <c r="Q107" s="56"/>
      <c r="R107" s="138"/>
      <c r="S107" s="56"/>
      <c r="T107" s="138"/>
      <c r="U107" s="56"/>
      <c r="V107" s="138"/>
      <c r="W107" s="56">
        <v>446.6</v>
      </c>
      <c r="X107" s="43">
        <v>3881.0003999999999</v>
      </c>
      <c r="Y107" s="56"/>
      <c r="Z107" s="138"/>
      <c r="AA107" s="56"/>
      <c r="AB107" s="138"/>
      <c r="AC107" s="56"/>
      <c r="AD107" s="138"/>
      <c r="AE107" s="56"/>
      <c r="AF107" s="221"/>
      <c r="AG107" s="96"/>
      <c r="AH107" s="221"/>
      <c r="AI107" s="234">
        <f t="shared" ref="AI107:AI108" si="13">N107+P107+R107+T107++V107+X107+Z107+AB107++AD107+AF107+AH107</f>
        <v>3881.0003999999999</v>
      </c>
    </row>
    <row r="108" spans="1:35" ht="114.95" customHeight="1" x14ac:dyDescent="0.25">
      <c r="A108" s="38"/>
      <c r="B108" s="93" t="s">
        <v>134</v>
      </c>
      <c r="C108" s="93"/>
      <c r="D108" s="40">
        <f>'[1] Y autismo'!D108+'[1]Y017 PSBC capacitacion'!D108+'[1]Y061 1000 dias de vida'!D108+'[1]Y014 alimentacion escolar'!D108+'[1]Y015 Situa emergencia desastres'!D108+'[1]Y017PSBC APOYOS'!D108+'[1]Y060 GRUPOS PRIORITARIOS'!D108+'[1]Y017 DIF PILARES'!D108</f>
        <v>2</v>
      </c>
      <c r="E108" s="82" t="s">
        <v>32</v>
      </c>
      <c r="F108" s="38" t="s">
        <v>30</v>
      </c>
      <c r="G108" s="38" t="s">
        <v>592</v>
      </c>
      <c r="H108" s="41" t="s">
        <v>593</v>
      </c>
      <c r="I108" s="94">
        <v>523.39199999999994</v>
      </c>
      <c r="J108" s="43">
        <f>'[1] Y autismo'!J108+'[1]Y017 PSBC capacitacion'!J108+'[1]Y061 1000 dias de vida'!J108+'[1]Y014 alimentacion escolar'!J108+'[1]Y015 Situa emergencia desastres'!J108+'[1]Y017PSBC APOYOS'!J108+'[1]Y060 GRUPOS PRIORITARIOS'!J108+'[1]Y017 DIF PILARES'!J108</f>
        <v>1046.7919999999999</v>
      </c>
      <c r="K108" s="56"/>
      <c r="L108" s="138"/>
      <c r="M108" s="56"/>
      <c r="N108" s="138"/>
      <c r="O108" s="56"/>
      <c r="P108" s="138"/>
      <c r="Q108" s="56"/>
      <c r="R108" s="138"/>
      <c r="S108" s="56"/>
      <c r="T108" s="138"/>
      <c r="U108" s="56"/>
      <c r="V108" s="138"/>
      <c r="W108" s="56">
        <v>523.39199999999994</v>
      </c>
      <c r="X108" s="43">
        <v>1046.7919999999999</v>
      </c>
      <c r="Y108" s="56"/>
      <c r="Z108" s="138"/>
      <c r="AA108" s="56"/>
      <c r="AB108" s="138"/>
      <c r="AC108" s="56"/>
      <c r="AD108" s="138"/>
      <c r="AE108" s="56"/>
      <c r="AF108" s="221"/>
      <c r="AG108" s="96"/>
      <c r="AH108" s="221"/>
      <c r="AI108" s="234">
        <f t="shared" si="13"/>
        <v>1046.7919999999999</v>
      </c>
    </row>
    <row r="109" spans="1:35" ht="127.5" customHeight="1" x14ac:dyDescent="0.25">
      <c r="A109" s="38"/>
      <c r="B109" s="93" t="s">
        <v>135</v>
      </c>
      <c r="C109" s="93"/>
      <c r="D109" s="40">
        <f>'[1] Y autismo'!D109+'[1]Y017 PSBC capacitacion'!D109+'[1]Y061 1000 dias de vida'!D109+'[1]Y014 alimentacion escolar'!D109+'[1]Y015 Situa emergencia desastres'!D109+'[1]Y017PSBC APOYOS'!D109+'[1]Y060 GRUPOS PRIORITARIOS'!D109+'[1]Y017 DIF PILARES'!D109</f>
        <v>4</v>
      </c>
      <c r="E109" s="82" t="s">
        <v>129</v>
      </c>
      <c r="F109" s="38" t="s">
        <v>30</v>
      </c>
      <c r="G109" s="38" t="s">
        <v>594</v>
      </c>
      <c r="H109" s="41" t="s">
        <v>595</v>
      </c>
      <c r="I109" s="94">
        <v>986.19959999999992</v>
      </c>
      <c r="J109" s="43">
        <f>'[1] Y autismo'!J109+'[1]Y017 PSBC capacitacion'!J109+'[1]Y061 1000 dias de vida'!J109+'[1]Y014 alimentacion escolar'!J109+'[1]Y015 Situa emergencia desastres'!J109+'[1]Y017PSBC APOYOS'!J109+'[1]Y060 GRUPOS PRIORITARIOS'!J109+'[1]Y017 DIF PILARES'!J109</f>
        <v>3944.1995999999999</v>
      </c>
      <c r="K109" s="42"/>
      <c r="L109" s="68">
        <v>0</v>
      </c>
      <c r="M109" s="63"/>
      <c r="N109" s="68">
        <v>0</v>
      </c>
      <c r="O109" s="97"/>
      <c r="P109" s="68">
        <v>0</v>
      </c>
      <c r="Q109" s="97"/>
      <c r="R109" s="68">
        <v>0</v>
      </c>
      <c r="S109" s="97"/>
      <c r="T109" s="68">
        <v>0</v>
      </c>
      <c r="U109" s="82">
        <v>0</v>
      </c>
      <c r="V109" s="68">
        <v>0</v>
      </c>
      <c r="W109" s="97">
        <v>986.19959999999992</v>
      </c>
      <c r="X109" s="43">
        <v>3944.1995999999999</v>
      </c>
      <c r="Y109" s="97"/>
      <c r="Z109" s="68">
        <v>0</v>
      </c>
      <c r="AA109" s="97"/>
      <c r="AB109" s="68">
        <v>0</v>
      </c>
      <c r="AC109" s="97"/>
      <c r="AD109" s="68">
        <v>0</v>
      </c>
      <c r="AE109" s="97"/>
      <c r="AF109" s="68">
        <v>0</v>
      </c>
      <c r="AG109" s="97"/>
      <c r="AH109" s="68">
        <v>0</v>
      </c>
      <c r="AI109" s="188">
        <f t="shared" ref="AI109:AI113" si="14">L109+N109+P109+R109+T109+V109+X109+Z109+AB109+AD109+AF109+AH109</f>
        <v>3944.1995999999999</v>
      </c>
    </row>
    <row r="110" spans="1:35" ht="89.1" customHeight="1" x14ac:dyDescent="0.25">
      <c r="A110" s="38"/>
      <c r="B110" s="99" t="s">
        <v>136</v>
      </c>
      <c r="C110" s="93"/>
      <c r="D110" s="40">
        <f>'[1] Y autismo'!D110+'[1]Y017 PSBC capacitacion'!D110+'[1]Y061 1000 dias de vida'!D110+'[1]Y014 alimentacion escolar'!D110+'[1]Y015 Situa emergencia desastres'!D110+'[1]Y017PSBC APOYOS'!D110+'[1]Y060 GRUPOS PRIORITARIOS'!D110+'[1]Y017 DIF PILARES'!D110</f>
        <v>2</v>
      </c>
      <c r="E110" s="82" t="s">
        <v>129</v>
      </c>
      <c r="F110" s="38" t="s">
        <v>30</v>
      </c>
      <c r="G110" s="38" t="s">
        <v>596</v>
      </c>
      <c r="H110" s="41" t="s">
        <v>597</v>
      </c>
      <c r="I110" s="94">
        <v>3364</v>
      </c>
      <c r="J110" s="43">
        <f>'[1] Y autismo'!J110+'[1]Y017 PSBC capacitacion'!J110+'[1]Y061 1000 dias de vida'!J110+'[1]Y014 alimentacion escolar'!J110+'[1]Y015 Situa emergencia desastres'!J110+'[1]Y017PSBC APOYOS'!J110+'[1]Y060 GRUPOS PRIORITARIOS'!J110+'[1]Y017 DIF PILARES'!J110</f>
        <v>5626</v>
      </c>
      <c r="K110" s="63">
        <v>0</v>
      </c>
      <c r="L110" s="137">
        <v>0</v>
      </c>
      <c r="M110" s="63">
        <v>0</v>
      </c>
      <c r="N110" s="138"/>
      <c r="O110" s="63"/>
      <c r="P110" s="138"/>
      <c r="Q110" s="63"/>
      <c r="R110" s="138"/>
      <c r="S110" s="63">
        <v>0</v>
      </c>
      <c r="T110" s="138">
        <f t="shared" ref="T110" si="15">S110*I110</f>
        <v>0</v>
      </c>
      <c r="U110" s="63"/>
      <c r="V110" s="138"/>
      <c r="W110" s="58">
        <v>3364</v>
      </c>
      <c r="X110" s="43">
        <v>5626</v>
      </c>
      <c r="Y110" s="63"/>
      <c r="Z110" s="138"/>
      <c r="AA110" s="63"/>
      <c r="AB110" s="138"/>
      <c r="AC110" s="63"/>
      <c r="AD110" s="138"/>
      <c r="AE110" s="63"/>
      <c r="AF110" s="138"/>
      <c r="AG110" s="58"/>
      <c r="AH110" s="138"/>
      <c r="AI110" s="137">
        <f>L110+N110+P110+R110+T110+V110+X110+Z110+AB110+AD110+AF110+AH110</f>
        <v>5626</v>
      </c>
    </row>
    <row r="111" spans="1:35" ht="127.5" customHeight="1" x14ac:dyDescent="0.25">
      <c r="A111" s="38"/>
      <c r="B111" s="93" t="s">
        <v>137</v>
      </c>
      <c r="C111" s="93"/>
      <c r="D111" s="40">
        <f>'[1] Y autismo'!D111+'[1]Y017 PSBC capacitacion'!D111+'[1]Y061 1000 dias de vida'!D111+'[1]Y014 alimentacion escolar'!D111+'[1]Y015 Situa emergencia desastres'!D111+'[1]Y017PSBC APOYOS'!D111+'[1]Y060 GRUPOS PRIORITARIOS'!D111+'[1]Y017 DIF PILARES'!D111</f>
        <v>100</v>
      </c>
      <c r="E111" s="82" t="s">
        <v>129</v>
      </c>
      <c r="F111" s="38" t="s">
        <v>30</v>
      </c>
      <c r="G111" s="38" t="s">
        <v>598</v>
      </c>
      <c r="H111" s="41" t="s">
        <v>599</v>
      </c>
      <c r="I111" s="94">
        <v>51.62</v>
      </c>
      <c r="J111" s="43">
        <f>'[1] Y autismo'!J111+'[1]Y017 PSBC capacitacion'!J111+'[1]Y061 1000 dias de vida'!J111+'[1]Y014 alimentacion escolar'!J111+'[1]Y015 Situa emergencia desastres'!J111+'[1]Y017PSBC APOYOS'!J111+'[1]Y060 GRUPOS PRIORITARIOS'!J111+'[1]Y017 DIF PILARES'!J111</f>
        <v>5162</v>
      </c>
      <c r="K111" s="42"/>
      <c r="L111" s="68">
        <v>0</v>
      </c>
      <c r="M111" s="63"/>
      <c r="N111" s="68">
        <v>0</v>
      </c>
      <c r="O111" s="97"/>
      <c r="P111" s="68">
        <v>0</v>
      </c>
      <c r="Q111" s="97"/>
      <c r="R111" s="68">
        <v>0</v>
      </c>
      <c r="S111" s="97"/>
      <c r="T111" s="68">
        <v>0</v>
      </c>
      <c r="U111" s="82">
        <v>0</v>
      </c>
      <c r="V111" s="68">
        <v>0</v>
      </c>
      <c r="W111" s="97">
        <v>51.62</v>
      </c>
      <c r="X111" s="43">
        <v>5162</v>
      </c>
      <c r="Y111" s="97"/>
      <c r="Z111" s="68">
        <v>0</v>
      </c>
      <c r="AA111" s="97"/>
      <c r="AB111" s="68">
        <v>0</v>
      </c>
      <c r="AC111" s="97"/>
      <c r="AD111" s="68">
        <v>0</v>
      </c>
      <c r="AE111" s="97"/>
      <c r="AF111" s="68">
        <v>0</v>
      </c>
      <c r="AG111" s="97"/>
      <c r="AH111" s="68">
        <v>0</v>
      </c>
      <c r="AI111" s="188">
        <f t="shared" si="14"/>
        <v>5162</v>
      </c>
    </row>
    <row r="112" spans="1:35" ht="127.5" customHeight="1" x14ac:dyDescent="0.25">
      <c r="A112" s="38"/>
      <c r="B112" s="93" t="s">
        <v>138</v>
      </c>
      <c r="C112" s="93"/>
      <c r="D112" s="40">
        <f>'[1] Y autismo'!D112+'[1]Y017 PSBC capacitacion'!D112+'[1]Y061 1000 dias de vida'!D112+'[1]Y014 alimentacion escolar'!D112+'[1]Y015 Situa emergencia desastres'!D112+'[1]Y017PSBC APOYOS'!D112+'[1]Y060 GRUPOS PRIORITARIOS'!D112+'[1]Y017 DIF PILARES'!D112</f>
        <v>100</v>
      </c>
      <c r="E112" s="82" t="s">
        <v>129</v>
      </c>
      <c r="F112" s="38" t="s">
        <v>30</v>
      </c>
      <c r="G112" s="38" t="s">
        <v>600</v>
      </c>
      <c r="H112" s="41" t="s">
        <v>601</v>
      </c>
      <c r="I112" s="94">
        <v>127.6</v>
      </c>
      <c r="J112" s="43">
        <f>'[1] Y autismo'!J112+'[1]Y017 PSBC capacitacion'!J112+'[1]Y061 1000 dias de vida'!J112+'[1]Y014 alimentacion escolar'!J112+'[1]Y015 Situa emergencia desastres'!J112+'[1]Y017PSBC APOYOS'!J112+'[1]Y060 GRUPOS PRIORITARIOS'!J112+'[1]Y017 DIF PILARES'!J112</f>
        <v>12760</v>
      </c>
      <c r="K112" s="42"/>
      <c r="L112" s="68">
        <v>0</v>
      </c>
      <c r="M112" s="63"/>
      <c r="N112" s="68">
        <v>0</v>
      </c>
      <c r="O112" s="97"/>
      <c r="P112" s="68">
        <v>0</v>
      </c>
      <c r="Q112" s="97"/>
      <c r="R112" s="68">
        <v>0</v>
      </c>
      <c r="S112" s="97"/>
      <c r="T112" s="68">
        <v>0</v>
      </c>
      <c r="U112" s="82">
        <v>0</v>
      </c>
      <c r="V112" s="68">
        <v>0</v>
      </c>
      <c r="W112" s="97">
        <v>127.6</v>
      </c>
      <c r="X112" s="43">
        <v>12760</v>
      </c>
      <c r="Y112" s="97"/>
      <c r="Z112" s="68">
        <v>0</v>
      </c>
      <c r="AA112" s="97"/>
      <c r="AB112" s="68">
        <v>0</v>
      </c>
      <c r="AC112" s="97"/>
      <c r="AD112" s="68">
        <v>0</v>
      </c>
      <c r="AE112" s="97"/>
      <c r="AF112" s="68">
        <v>0</v>
      </c>
      <c r="AG112" s="97"/>
      <c r="AH112" s="68">
        <v>0</v>
      </c>
      <c r="AI112" s="188">
        <f t="shared" si="14"/>
        <v>12760</v>
      </c>
    </row>
    <row r="113" spans="1:35" ht="127.5" customHeight="1" x14ac:dyDescent="0.25">
      <c r="A113" s="38"/>
      <c r="B113" s="93" t="s">
        <v>139</v>
      </c>
      <c r="C113" s="93"/>
      <c r="D113" s="40">
        <f>'[1] Y autismo'!D113+'[1]Y017 PSBC capacitacion'!D113+'[1]Y061 1000 dias de vida'!D113+'[1]Y014 alimentacion escolar'!D113+'[1]Y015 Situa emergencia desastres'!D113+'[1]Y017PSBC APOYOS'!D113+'[1]Y060 GRUPOS PRIORITARIOS'!D113+'[1]Y017 DIF PILARES'!D113</f>
        <v>100</v>
      </c>
      <c r="E113" s="82" t="s">
        <v>129</v>
      </c>
      <c r="F113" s="38" t="s">
        <v>30</v>
      </c>
      <c r="G113" s="38" t="s">
        <v>602</v>
      </c>
      <c r="H113" s="41" t="s">
        <v>603</v>
      </c>
      <c r="I113" s="94">
        <v>98.6</v>
      </c>
      <c r="J113" s="43">
        <f>'[1] Y autismo'!J113+'[1]Y017 PSBC capacitacion'!J113+'[1]Y061 1000 dias de vida'!J113+'[1]Y014 alimentacion escolar'!J113+'[1]Y015 Situa emergencia desastres'!J113+'[1]Y017PSBC APOYOS'!J113+'[1]Y060 GRUPOS PRIORITARIOS'!J113+'[1]Y017 DIF PILARES'!J113</f>
        <v>9860</v>
      </c>
      <c r="K113" s="42"/>
      <c r="L113" s="68">
        <v>0</v>
      </c>
      <c r="M113" s="63"/>
      <c r="N113" s="68">
        <v>0</v>
      </c>
      <c r="O113" s="97"/>
      <c r="P113" s="68">
        <v>0</v>
      </c>
      <c r="Q113" s="97"/>
      <c r="R113" s="68">
        <v>0</v>
      </c>
      <c r="S113" s="97"/>
      <c r="T113" s="68">
        <v>0</v>
      </c>
      <c r="U113" s="82">
        <v>0</v>
      </c>
      <c r="V113" s="68">
        <v>0</v>
      </c>
      <c r="W113" s="97">
        <v>98.6</v>
      </c>
      <c r="X113" s="43">
        <v>9860</v>
      </c>
      <c r="Y113" s="97"/>
      <c r="Z113" s="68">
        <v>0</v>
      </c>
      <c r="AA113" s="97"/>
      <c r="AB113" s="68">
        <v>0</v>
      </c>
      <c r="AC113" s="97"/>
      <c r="AD113" s="68">
        <v>0</v>
      </c>
      <c r="AE113" s="97"/>
      <c r="AF113" s="68">
        <v>0</v>
      </c>
      <c r="AG113" s="97"/>
      <c r="AH113" s="68">
        <v>0</v>
      </c>
      <c r="AI113" s="188">
        <f t="shared" si="14"/>
        <v>9860</v>
      </c>
    </row>
    <row r="114" spans="1:35" ht="89.1" customHeight="1" x14ac:dyDescent="0.25">
      <c r="A114" s="38"/>
      <c r="B114" s="99" t="s">
        <v>140</v>
      </c>
      <c r="C114" s="93"/>
      <c r="D114" s="40">
        <f>'[1] Y autismo'!D114+'[1]Y017 PSBC capacitacion'!D114+'[1]Y061 1000 dias de vida'!D114+'[1]Y014 alimentacion escolar'!D114+'[1]Y015 Situa emergencia desastres'!D114+'[1]Y017PSBC APOYOS'!D114+'[1]Y060 GRUPOS PRIORITARIOS'!D114+'[1]Y017 DIF PILARES'!D114</f>
        <v>1</v>
      </c>
      <c r="E114" s="82" t="s">
        <v>129</v>
      </c>
      <c r="F114" s="38" t="s">
        <v>30</v>
      </c>
      <c r="G114" s="38" t="s">
        <v>604</v>
      </c>
      <c r="H114" s="41" t="s">
        <v>605</v>
      </c>
      <c r="I114" s="94">
        <v>3625</v>
      </c>
      <c r="J114" s="43">
        <f>'[1] Y autismo'!J114+'[1]Y017 PSBC capacitacion'!J114+'[1]Y061 1000 dias de vida'!J114+'[1]Y014 alimentacion escolar'!J114+'[1]Y015 Situa emergencia desastres'!J114+'[1]Y017PSBC APOYOS'!J114+'[1]Y060 GRUPOS PRIORITARIOS'!J114+'[1]Y017 DIF PILARES'!J114</f>
        <v>3625</v>
      </c>
      <c r="K114" s="63">
        <v>0</v>
      </c>
      <c r="L114" s="137">
        <v>0</v>
      </c>
      <c r="M114" s="63">
        <v>0</v>
      </c>
      <c r="N114" s="138"/>
      <c r="O114" s="63"/>
      <c r="P114" s="138"/>
      <c r="Q114" s="63"/>
      <c r="R114" s="138"/>
      <c r="S114" s="63">
        <v>0</v>
      </c>
      <c r="T114" s="138">
        <f>S114*I114</f>
        <v>0</v>
      </c>
      <c r="U114" s="63"/>
      <c r="V114" s="138"/>
      <c r="W114" s="58">
        <v>3625</v>
      </c>
      <c r="X114" s="43">
        <v>3625</v>
      </c>
      <c r="Y114" s="63"/>
      <c r="Z114" s="138"/>
      <c r="AA114" s="63"/>
      <c r="AB114" s="138"/>
      <c r="AC114" s="63"/>
      <c r="AD114" s="138"/>
      <c r="AE114" s="63"/>
      <c r="AF114" s="138"/>
      <c r="AG114" s="58"/>
      <c r="AH114" s="138"/>
      <c r="AI114" s="137">
        <f>L114+N114+P114+R114+T114+V114+X114+Z114+AB114+AD114+AF114+AH114</f>
        <v>3625</v>
      </c>
    </row>
    <row r="115" spans="1:35" ht="89.1" customHeight="1" x14ac:dyDescent="0.25">
      <c r="A115" s="38"/>
      <c r="B115" s="99" t="s">
        <v>141</v>
      </c>
      <c r="C115" s="93"/>
      <c r="D115" s="40">
        <f>'[1] Y autismo'!D115+'[1]Y017 PSBC capacitacion'!D115+'[1]Y061 1000 dias de vida'!D115+'[1]Y014 alimentacion escolar'!D115+'[1]Y015 Situa emergencia desastres'!D115+'[1]Y017PSBC APOYOS'!D115+'[1]Y060 GRUPOS PRIORITARIOS'!D115+'[1]Y017 DIF PILARES'!D115</f>
        <v>1</v>
      </c>
      <c r="E115" s="82" t="s">
        <v>129</v>
      </c>
      <c r="F115" s="38" t="s">
        <v>30</v>
      </c>
      <c r="G115" s="38" t="s">
        <v>606</v>
      </c>
      <c r="H115" s="41" t="s">
        <v>607</v>
      </c>
      <c r="I115" s="94">
        <v>2041.6</v>
      </c>
      <c r="J115" s="43">
        <f>'[1] Y autismo'!J115+'[1]Y017 PSBC capacitacion'!J115+'[1]Y061 1000 dias de vida'!J115+'[1]Y014 alimentacion escolar'!J115+'[1]Y015 Situa emergencia desastres'!J115+'[1]Y017PSBC APOYOS'!J115+'[1]Y060 GRUPOS PRIORITARIOS'!J115+'[1]Y017 DIF PILARES'!J115</f>
        <v>2041.6</v>
      </c>
      <c r="K115" s="63">
        <v>0</v>
      </c>
      <c r="L115" s="137">
        <v>0</v>
      </c>
      <c r="M115" s="63">
        <v>0</v>
      </c>
      <c r="N115" s="138"/>
      <c r="O115" s="63"/>
      <c r="P115" s="138"/>
      <c r="Q115" s="63"/>
      <c r="R115" s="138"/>
      <c r="S115" s="63">
        <v>0</v>
      </c>
      <c r="T115" s="138">
        <f t="shared" ref="T115:T118" si="16">S115*I115</f>
        <v>0</v>
      </c>
      <c r="U115" s="63"/>
      <c r="V115" s="138"/>
      <c r="W115" s="58">
        <v>2041.6</v>
      </c>
      <c r="X115" s="43">
        <v>2041.6</v>
      </c>
      <c r="Y115" s="63"/>
      <c r="Z115" s="138"/>
      <c r="AA115" s="63"/>
      <c r="AB115" s="138"/>
      <c r="AC115" s="63"/>
      <c r="AD115" s="138"/>
      <c r="AE115" s="63"/>
      <c r="AF115" s="138"/>
      <c r="AG115" s="58"/>
      <c r="AH115" s="138"/>
      <c r="AI115" s="137">
        <f t="shared" ref="AI115:AI118" si="17">L115+N115+P115+R115+T115+V115+X115+Z115+AB115+AD115+AF115+AH115</f>
        <v>2041.6</v>
      </c>
    </row>
    <row r="116" spans="1:35" ht="89.1" customHeight="1" x14ac:dyDescent="0.25">
      <c r="A116" s="38"/>
      <c r="B116" s="99" t="s">
        <v>142</v>
      </c>
      <c r="C116" s="93"/>
      <c r="D116" s="40">
        <f>'[1] Y autismo'!D116+'[1]Y017 PSBC capacitacion'!D116+'[1]Y061 1000 dias de vida'!D116+'[1]Y014 alimentacion escolar'!D116+'[1]Y015 Situa emergencia desastres'!D116+'[1]Y017PSBC APOYOS'!D116+'[1]Y060 GRUPOS PRIORITARIOS'!D116+'[1]Y017 DIF PILARES'!D116</f>
        <v>1</v>
      </c>
      <c r="E116" s="82" t="s">
        <v>129</v>
      </c>
      <c r="F116" s="38" t="s">
        <v>30</v>
      </c>
      <c r="G116" s="38" t="s">
        <v>608</v>
      </c>
      <c r="H116" s="41" t="s">
        <v>609</v>
      </c>
      <c r="I116" s="94">
        <v>2407</v>
      </c>
      <c r="J116" s="43">
        <f>'[1] Y autismo'!J116+'[1]Y017 PSBC capacitacion'!J116+'[1]Y061 1000 dias de vida'!J116+'[1]Y014 alimentacion escolar'!J116+'[1]Y015 Situa emergencia desastres'!J116+'[1]Y017PSBC APOYOS'!J116+'[1]Y060 GRUPOS PRIORITARIOS'!J116+'[1]Y017 DIF PILARES'!J116</f>
        <v>2407</v>
      </c>
      <c r="K116" s="63">
        <v>0</v>
      </c>
      <c r="L116" s="137">
        <v>0</v>
      </c>
      <c r="M116" s="63">
        <v>0</v>
      </c>
      <c r="N116" s="138"/>
      <c r="O116" s="63"/>
      <c r="P116" s="138"/>
      <c r="Q116" s="63"/>
      <c r="R116" s="138"/>
      <c r="S116" s="63">
        <v>0</v>
      </c>
      <c r="T116" s="138">
        <f t="shared" si="16"/>
        <v>0</v>
      </c>
      <c r="U116" s="63"/>
      <c r="V116" s="138"/>
      <c r="W116" s="58">
        <v>2407</v>
      </c>
      <c r="X116" s="43">
        <v>2407</v>
      </c>
      <c r="Y116" s="63"/>
      <c r="Z116" s="138"/>
      <c r="AA116" s="63"/>
      <c r="AB116" s="138"/>
      <c r="AC116" s="63"/>
      <c r="AD116" s="138"/>
      <c r="AE116" s="63"/>
      <c r="AF116" s="138"/>
      <c r="AG116" s="58"/>
      <c r="AH116" s="138"/>
      <c r="AI116" s="137">
        <f t="shared" si="17"/>
        <v>2407</v>
      </c>
    </row>
    <row r="117" spans="1:35" ht="89.1" customHeight="1" x14ac:dyDescent="0.25">
      <c r="A117" s="38"/>
      <c r="B117" s="99" t="s">
        <v>143</v>
      </c>
      <c r="C117" s="93"/>
      <c r="D117" s="40">
        <f>'[1] Y autismo'!D117+'[1]Y017 PSBC capacitacion'!D117+'[1]Y061 1000 dias de vida'!D117+'[1]Y014 alimentacion escolar'!D117+'[1]Y015 Situa emergencia desastres'!D117+'[1]Y017PSBC APOYOS'!D117+'[1]Y060 GRUPOS PRIORITARIOS'!D117+'[1]Y017 DIF PILARES'!D117</f>
        <v>17</v>
      </c>
      <c r="E117" s="82" t="s">
        <v>129</v>
      </c>
      <c r="F117" s="38" t="s">
        <v>30</v>
      </c>
      <c r="G117" s="38" t="s">
        <v>610</v>
      </c>
      <c r="H117" s="41" t="s">
        <v>611</v>
      </c>
      <c r="I117" s="94">
        <v>348</v>
      </c>
      <c r="J117" s="43">
        <f>'[1] Y autismo'!J117+'[1]Y017 PSBC capacitacion'!J117+'[1]Y061 1000 dias de vida'!J117+'[1]Y014 alimentacion escolar'!J117+'[1]Y015 Situa emergencia desastres'!J117+'[1]Y017PSBC APOYOS'!J117+'[1]Y060 GRUPOS PRIORITARIOS'!J117+'[1]Y017 DIF PILARES'!J117</f>
        <v>13003.995000000001</v>
      </c>
      <c r="K117" s="63">
        <v>0</v>
      </c>
      <c r="L117" s="137">
        <v>0</v>
      </c>
      <c r="M117" s="63">
        <v>0</v>
      </c>
      <c r="N117" s="138"/>
      <c r="O117" s="63"/>
      <c r="P117" s="138"/>
      <c r="Q117" s="63"/>
      <c r="R117" s="138"/>
      <c r="S117" s="63">
        <v>0</v>
      </c>
      <c r="T117" s="138">
        <f t="shared" si="16"/>
        <v>0</v>
      </c>
      <c r="U117" s="63"/>
      <c r="V117" s="138"/>
      <c r="W117" s="58">
        <v>348</v>
      </c>
      <c r="X117" s="43">
        <v>13003.995000000001</v>
      </c>
      <c r="Y117" s="63"/>
      <c r="Z117" s="138"/>
      <c r="AA117" s="63"/>
      <c r="AB117" s="138"/>
      <c r="AC117" s="63"/>
      <c r="AD117" s="138"/>
      <c r="AE117" s="63"/>
      <c r="AF117" s="138"/>
      <c r="AG117" s="58"/>
      <c r="AH117" s="138"/>
      <c r="AI117" s="137">
        <f t="shared" si="17"/>
        <v>13003.995000000001</v>
      </c>
    </row>
    <row r="118" spans="1:35" ht="89.1" customHeight="1" x14ac:dyDescent="0.25">
      <c r="A118" s="38"/>
      <c r="B118" s="99" t="s">
        <v>144</v>
      </c>
      <c r="C118" s="93"/>
      <c r="D118" s="40">
        <f>'[1] Y autismo'!D118+'[1]Y017 PSBC capacitacion'!D118+'[1]Y061 1000 dias de vida'!D118+'[1]Y014 alimentacion escolar'!D118+'[1]Y015 Situa emergencia desastres'!D118+'[1]Y017PSBC APOYOS'!D118+'[1]Y060 GRUPOS PRIORITARIOS'!D118+'[1]Y017 DIF PILARES'!D118</f>
        <v>44</v>
      </c>
      <c r="E118" s="82" t="s">
        <v>129</v>
      </c>
      <c r="F118" s="38" t="s">
        <v>30</v>
      </c>
      <c r="G118" s="38" t="s">
        <v>612</v>
      </c>
      <c r="H118" s="41" t="s">
        <v>613</v>
      </c>
      <c r="I118" s="94">
        <v>214.6</v>
      </c>
      <c r="J118" s="43">
        <f>'[1] Y autismo'!J118+'[1]Y017 PSBC capacitacion'!J118+'[1]Y061 1000 dias de vida'!J118+'[1]Y014 alimentacion escolar'!J118+'[1]Y015 Situa emergencia desastres'!J118+'[1]Y017PSBC APOYOS'!J118+'[1]Y060 GRUPOS PRIORITARIOS'!J118+'[1]Y017 DIF PILARES'!J118</f>
        <v>9442.4</v>
      </c>
      <c r="K118" s="63">
        <v>0</v>
      </c>
      <c r="L118" s="137">
        <v>0</v>
      </c>
      <c r="M118" s="63">
        <v>0</v>
      </c>
      <c r="N118" s="138"/>
      <c r="O118" s="63"/>
      <c r="P118" s="138"/>
      <c r="Q118" s="63"/>
      <c r="R118" s="138"/>
      <c r="S118" s="63">
        <v>0</v>
      </c>
      <c r="T118" s="138">
        <f t="shared" si="16"/>
        <v>0</v>
      </c>
      <c r="U118" s="63"/>
      <c r="V118" s="138"/>
      <c r="W118" s="58">
        <v>214.6</v>
      </c>
      <c r="X118" s="43">
        <v>9442.4</v>
      </c>
      <c r="Y118" s="63"/>
      <c r="Z118" s="138"/>
      <c r="AA118" s="63"/>
      <c r="AB118" s="138"/>
      <c r="AC118" s="63"/>
      <c r="AD118" s="138"/>
      <c r="AE118" s="63"/>
      <c r="AF118" s="138"/>
      <c r="AG118" s="58"/>
      <c r="AH118" s="138"/>
      <c r="AI118" s="137">
        <f t="shared" si="17"/>
        <v>9442.4</v>
      </c>
    </row>
    <row r="119" spans="1:35" ht="114.95" customHeight="1" x14ac:dyDescent="0.25">
      <c r="A119" s="38"/>
      <c r="B119" s="93" t="s">
        <v>145</v>
      </c>
      <c r="C119" s="93"/>
      <c r="D119" s="40">
        <f>'[1] Y autismo'!D119+'[1]Y017 PSBC capacitacion'!D119+'[1]Y061 1000 dias de vida'!D119+'[1]Y014 alimentacion escolar'!D119+'[1]Y015 Situa emergencia desastres'!D119+'[1]Y017PSBC APOYOS'!D119+'[1]Y060 GRUPOS PRIORITARIOS'!D119+'[1]Y017 DIF PILARES'!D119</f>
        <v>3</v>
      </c>
      <c r="E119" s="82" t="s">
        <v>32</v>
      </c>
      <c r="F119" s="38" t="s">
        <v>30</v>
      </c>
      <c r="G119" s="38" t="s">
        <v>614</v>
      </c>
      <c r="H119" s="41" t="s">
        <v>615</v>
      </c>
      <c r="I119" s="94">
        <v>3364.0079999999998</v>
      </c>
      <c r="J119" s="43">
        <f>'[1] Y autismo'!J119+'[1]Y017 PSBC capacitacion'!J119+'[1]Y061 1000 dias de vida'!J119+'[1]Y014 alimentacion escolar'!J119+'[1]Y015 Situa emergencia desastres'!J119+'[1]Y017PSBC APOYOS'!J119+'[1]Y060 GRUPOS PRIORITARIOS'!J119+'[1]Y017 DIF PILARES'!J119</f>
        <v>10092.008</v>
      </c>
      <c r="K119" s="56"/>
      <c r="L119" s="138"/>
      <c r="M119" s="56"/>
      <c r="N119" s="138"/>
      <c r="O119" s="56"/>
      <c r="P119" s="138"/>
      <c r="Q119" s="56"/>
      <c r="R119" s="138"/>
      <c r="S119" s="56"/>
      <c r="T119" s="138"/>
      <c r="U119" s="56"/>
      <c r="V119" s="138"/>
      <c r="W119" s="56">
        <v>3364.0079999999998</v>
      </c>
      <c r="X119" s="43">
        <v>10092.008</v>
      </c>
      <c r="Y119" s="56"/>
      <c r="Z119" s="138"/>
      <c r="AA119" s="56"/>
      <c r="AB119" s="138"/>
      <c r="AC119" s="56"/>
      <c r="AD119" s="138"/>
      <c r="AE119" s="56"/>
      <c r="AF119" s="221"/>
      <c r="AG119" s="96"/>
      <c r="AH119" s="221"/>
      <c r="AI119" s="234">
        <f t="shared" ref="AI119" si="18">N119+P119+R119+T119++V119+X119+Z119+AB119++AD119+AF119+AH119</f>
        <v>10092.008</v>
      </c>
    </row>
    <row r="120" spans="1:35" ht="89.1" customHeight="1" x14ac:dyDescent="0.25">
      <c r="A120" s="38"/>
      <c r="B120" s="99" t="s">
        <v>146</v>
      </c>
      <c r="C120" s="93"/>
      <c r="D120" s="40">
        <f>'[1] Y autismo'!D120+'[1]Y017 PSBC capacitacion'!D120+'[1]Y061 1000 dias de vida'!D120+'[1]Y014 alimentacion escolar'!D120+'[1]Y015 Situa emergencia desastres'!D120+'[1]Y017PSBC APOYOS'!D120+'[1]Y060 GRUPOS PRIORITARIOS'!D120+'[1]Y017 DIF PILARES'!D120</f>
        <v>4</v>
      </c>
      <c r="E120" s="82" t="s">
        <v>147</v>
      </c>
      <c r="F120" s="38"/>
      <c r="G120" s="38" t="s">
        <v>616</v>
      </c>
      <c r="H120" s="41" t="s">
        <v>617</v>
      </c>
      <c r="I120" s="94">
        <v>3944</v>
      </c>
      <c r="J120" s="43">
        <f>'[1] Y autismo'!J120+'[1]Y017 PSBC capacitacion'!J120+'[1]Y061 1000 dias de vida'!J120+'[1]Y014 alimentacion escolar'!J120+'[1]Y015 Situa emergencia desastres'!J120+'[1]Y017PSBC APOYOS'!J120+'[1]Y060 GRUPOS PRIORITARIOS'!J120+'[1]Y017 DIF PILARES'!J120</f>
        <v>15776</v>
      </c>
      <c r="K120" s="63"/>
      <c r="L120" s="137"/>
      <c r="M120" s="63"/>
      <c r="N120" s="138"/>
      <c r="O120" s="63"/>
      <c r="P120" s="138"/>
      <c r="Q120" s="63"/>
      <c r="R120" s="138"/>
      <c r="S120" s="63"/>
      <c r="T120" s="138"/>
      <c r="U120" s="63"/>
      <c r="V120" s="138"/>
      <c r="W120" s="58">
        <v>3944</v>
      </c>
      <c r="X120" s="43">
        <v>15776</v>
      </c>
      <c r="Y120" s="63"/>
      <c r="Z120" s="138"/>
      <c r="AA120" s="63"/>
      <c r="AB120" s="138"/>
      <c r="AC120" s="63"/>
      <c r="AD120" s="138"/>
      <c r="AE120" s="63"/>
      <c r="AF120" s="138"/>
      <c r="AG120" s="58"/>
      <c r="AH120" s="138"/>
      <c r="AI120" s="137"/>
    </row>
    <row r="121" spans="1:35" ht="39" customHeight="1" x14ac:dyDescent="0.25">
      <c r="A121" s="14">
        <v>3500</v>
      </c>
      <c r="B121" s="77" t="s">
        <v>148</v>
      </c>
      <c r="C121" s="78"/>
      <c r="D121" s="14">
        <f>'[1] Y autismo'!D121+'[1]Y017 PSBC capacitacion'!D121+'[1]Y061 1000 dias de vida'!D121+'[1]Y014 alimentacion escolar'!D121+'[1]Y015 Situa emergencia desastres'!D121+'[1]Y017PSBC APOYOS'!D121+'[1]Y060 GRUPOS PRIORITARIOS'!D121+'[1]Y017 DIF PILARES'!D121</f>
        <v>0</v>
      </c>
      <c r="E121" s="14"/>
      <c r="F121" s="14"/>
      <c r="G121" s="14"/>
      <c r="H121" s="14"/>
      <c r="I121" s="14"/>
      <c r="J121" s="214">
        <f>'[1] Y autismo'!J121+'[1]Y017 PSBC capacitacion'!J121+'[1]Y061 1000 dias de vida'!J121+'[1]Y014 alimentacion escolar'!J121+'[1]Y015 Situa emergencia desastres'!J121+'[1]Y017PSBC APOYOS'!J121+'[1]Y060 GRUPOS PRIORITARIOS'!J121+'[1]Y017 DIF PILARES'!J121</f>
        <v>64366</v>
      </c>
      <c r="K121" s="14"/>
      <c r="L121" s="14">
        <f>L122+L126</f>
        <v>0</v>
      </c>
      <c r="M121" s="14"/>
      <c r="N121" s="14">
        <f>N122+N126</f>
        <v>0</v>
      </c>
      <c r="O121" s="14"/>
      <c r="P121" s="14">
        <f>P122+P126</f>
        <v>0</v>
      </c>
      <c r="Q121" s="14"/>
      <c r="R121" s="14">
        <f>R122+R126</f>
        <v>0</v>
      </c>
      <c r="S121" s="14"/>
      <c r="T121" s="14">
        <f>T122+T126</f>
        <v>0</v>
      </c>
      <c r="U121" s="14"/>
      <c r="V121" s="14">
        <f>V122+V126</f>
        <v>0</v>
      </c>
      <c r="W121" s="14"/>
      <c r="X121" s="14">
        <v>64366</v>
      </c>
      <c r="Y121" s="14"/>
      <c r="Z121" s="14">
        <f>Z122+Z126</f>
        <v>0</v>
      </c>
      <c r="AA121" s="14"/>
      <c r="AB121" s="14">
        <f>AB122+AB126</f>
        <v>0</v>
      </c>
      <c r="AC121" s="14"/>
      <c r="AD121" s="14">
        <f>AD122+AD126</f>
        <v>0</v>
      </c>
      <c r="AE121" s="14"/>
      <c r="AF121" s="14">
        <f>AF122+AF126</f>
        <v>0</v>
      </c>
      <c r="AG121" s="14"/>
      <c r="AH121" s="14">
        <f>AH122+AH126</f>
        <v>0</v>
      </c>
      <c r="AI121" s="14">
        <f>L121+N121+P121++R121+T121+V121++X121+Z121+AB121+AD121+AF121+AH121</f>
        <v>64366</v>
      </c>
    </row>
    <row r="122" spans="1:35" ht="42" customHeight="1" x14ac:dyDescent="0.25">
      <c r="A122" s="64">
        <v>357</v>
      </c>
      <c r="B122" s="65" t="s">
        <v>149</v>
      </c>
      <c r="C122" s="66"/>
      <c r="D122" s="192">
        <f>'[1] Y autismo'!D122+'[1]Y017 PSBC capacitacion'!D122+'[1]Y061 1000 dias de vida'!D122+'[1]Y014 alimentacion escolar'!D122+'[1]Y015 Situa emergencia desastres'!D122+'[1]Y017PSBC APOYOS'!D122+'[1]Y060 GRUPOS PRIORITARIOS'!D122+'[1]Y017 DIF PILARES'!D122</f>
        <v>0</v>
      </c>
      <c r="E122" s="192"/>
      <c r="F122" s="192"/>
      <c r="G122" s="192"/>
      <c r="H122" s="192"/>
      <c r="I122" s="192"/>
      <c r="J122" s="208">
        <f>'[1] Y autismo'!J122+'[1]Y017 PSBC capacitacion'!J122+'[1]Y061 1000 dias de vida'!J122+'[1]Y014 alimentacion escolar'!J122+'[1]Y015 Situa emergencia desastres'!J122+'[1]Y017PSBC APOYOS'!J122+'[1]Y060 GRUPOS PRIORITARIOS'!J122+'[1]Y017 DIF PILARES'!J122</f>
        <v>47662</v>
      </c>
      <c r="K122" s="192"/>
      <c r="L122" s="192">
        <f>L123</f>
        <v>0</v>
      </c>
      <c r="M122" s="192"/>
      <c r="N122" s="192">
        <f>N123</f>
        <v>0</v>
      </c>
      <c r="O122" s="192"/>
      <c r="P122" s="192">
        <f>P123</f>
        <v>0</v>
      </c>
      <c r="Q122" s="192"/>
      <c r="R122" s="192">
        <f>R123</f>
        <v>0</v>
      </c>
      <c r="S122" s="192"/>
      <c r="T122" s="192">
        <f>T123</f>
        <v>0</v>
      </c>
      <c r="U122" s="192"/>
      <c r="V122" s="192">
        <f>V123</f>
        <v>0</v>
      </c>
      <c r="W122" s="192"/>
      <c r="X122" s="192">
        <v>47662</v>
      </c>
      <c r="Y122" s="192"/>
      <c r="Z122" s="192">
        <f>Z123</f>
        <v>0</v>
      </c>
      <c r="AA122" s="192"/>
      <c r="AB122" s="192">
        <f>AB123</f>
        <v>0</v>
      </c>
      <c r="AC122" s="192"/>
      <c r="AD122" s="192">
        <f>AD123</f>
        <v>0</v>
      </c>
      <c r="AE122" s="192"/>
      <c r="AF122" s="192">
        <f>AF123</f>
        <v>0</v>
      </c>
      <c r="AG122" s="192"/>
      <c r="AH122" s="192">
        <f>AH123</f>
        <v>0</v>
      </c>
      <c r="AI122" s="192">
        <f>L122+N122+P122++R122+T122+V122++X122+Z122+AB122+AD122+AF122+AH122</f>
        <v>47662</v>
      </c>
    </row>
    <row r="123" spans="1:35" ht="42" customHeight="1" x14ac:dyDescent="0.25">
      <c r="A123" s="30">
        <v>35701</v>
      </c>
      <c r="B123" s="31" t="s">
        <v>150</v>
      </c>
      <c r="C123" s="32"/>
      <c r="D123" s="195">
        <f>'[1] Y autismo'!D123+'[1]Y017 PSBC capacitacion'!D123+'[1]Y061 1000 dias de vida'!D123+'[1]Y014 alimentacion escolar'!D123+'[1]Y015 Situa emergencia desastres'!D123+'[1]Y017PSBC APOYOS'!D123+'[1]Y060 GRUPOS PRIORITARIOS'!D123+'[1]Y017 DIF PILARES'!D123</f>
        <v>0</v>
      </c>
      <c r="E123" s="195"/>
      <c r="F123" s="195"/>
      <c r="G123" s="195"/>
      <c r="H123" s="195"/>
      <c r="I123" s="195"/>
      <c r="J123" s="201">
        <f>'[1] Y autismo'!J123+'[1]Y017 PSBC capacitacion'!J123+'[1]Y061 1000 dias de vida'!J123+'[1]Y014 alimentacion escolar'!J123+'[1]Y015 Situa emergencia desastres'!J123+'[1]Y017PSBC APOYOS'!J123+'[1]Y060 GRUPOS PRIORITARIOS'!J123+'[1]Y017 DIF PILARES'!J123</f>
        <v>47662</v>
      </c>
      <c r="K123" s="195"/>
      <c r="L123" s="195">
        <f>SUM(L124:L125)</f>
        <v>0</v>
      </c>
      <c r="M123" s="195"/>
      <c r="N123" s="195">
        <f>SUM(N124:N125)</f>
        <v>0</v>
      </c>
      <c r="O123" s="195"/>
      <c r="P123" s="195">
        <f>SUM(P124:P125)</f>
        <v>0</v>
      </c>
      <c r="Q123" s="195"/>
      <c r="R123" s="195">
        <f>SUM(R124:R125)</f>
        <v>0</v>
      </c>
      <c r="S123" s="195"/>
      <c r="T123" s="195">
        <f>SUM(T124:T125)</f>
        <v>0</v>
      </c>
      <c r="U123" s="195"/>
      <c r="V123" s="195">
        <f>SUM(V124:V125)</f>
        <v>0</v>
      </c>
      <c r="W123" s="195"/>
      <c r="X123" s="195">
        <v>47662</v>
      </c>
      <c r="Y123" s="195"/>
      <c r="Z123" s="195">
        <f>SUM(Z124:Z125)</f>
        <v>0</v>
      </c>
      <c r="AA123" s="195"/>
      <c r="AB123" s="195">
        <f>SUM(AB124:AB125)</f>
        <v>0</v>
      </c>
      <c r="AC123" s="195"/>
      <c r="AD123" s="195">
        <f>SUM(AD124:AD125)</f>
        <v>0</v>
      </c>
      <c r="AE123" s="195"/>
      <c r="AF123" s="195">
        <f>SUM(AF124:AF125)</f>
        <v>0</v>
      </c>
      <c r="AG123" s="195"/>
      <c r="AH123" s="195">
        <f>SUM(AH124:AH125)</f>
        <v>0</v>
      </c>
      <c r="AI123" s="195">
        <f>SUM(AI124:AI125)</f>
        <v>47662</v>
      </c>
    </row>
    <row r="124" spans="1:35" ht="89.1" customHeight="1" x14ac:dyDescent="0.25">
      <c r="A124" s="38"/>
      <c r="B124" s="93" t="s">
        <v>151</v>
      </c>
      <c r="C124" s="93"/>
      <c r="D124" s="40">
        <f>'[1] Y autismo'!D124+'[1]Y017 PSBC capacitacion'!D124+'[1]Y061 1000 dias de vida'!D124+'[1]Y014 alimentacion escolar'!D124+'[1]Y015 Situa emergencia desastres'!D124+'[1]Y017PSBC APOYOS'!D124+'[1]Y060 GRUPOS PRIORITARIOS'!D124+'[1]Y017 DIF PILARES'!D124</f>
        <v>2</v>
      </c>
      <c r="E124" s="82" t="s">
        <v>152</v>
      </c>
      <c r="F124" s="38" t="s">
        <v>30</v>
      </c>
      <c r="G124" s="38" t="s">
        <v>618</v>
      </c>
      <c r="H124" s="41" t="s">
        <v>619</v>
      </c>
      <c r="I124" s="94">
        <v>13623</v>
      </c>
      <c r="J124" s="43">
        <f>'[1] Y autismo'!J124+'[1]Y017 PSBC capacitacion'!J124+'[1]Y061 1000 dias de vida'!J124+'[1]Y014 alimentacion escolar'!J124+'[1]Y015 Situa emergencia desastres'!J124+'[1]Y017PSBC APOYOS'!J124+'[1]Y060 GRUPOS PRIORITARIOS'!J124+'[1]Y017 DIF PILARES'!J124</f>
        <v>27246</v>
      </c>
      <c r="K124" s="63">
        <v>0</v>
      </c>
      <c r="L124" s="137">
        <v>0</v>
      </c>
      <c r="M124" s="63">
        <v>0</v>
      </c>
      <c r="N124" s="138"/>
      <c r="O124" s="63">
        <v>0</v>
      </c>
      <c r="P124" s="138"/>
      <c r="Q124" s="63">
        <v>0</v>
      </c>
      <c r="R124" s="138"/>
      <c r="S124" s="63">
        <v>0</v>
      </c>
      <c r="T124" s="138">
        <f>S124*I124</f>
        <v>0</v>
      </c>
      <c r="U124" s="63">
        <v>0</v>
      </c>
      <c r="V124" s="138"/>
      <c r="W124" s="58">
        <v>13623</v>
      </c>
      <c r="X124" s="43">
        <v>27246</v>
      </c>
      <c r="Y124" s="63"/>
      <c r="Z124" s="138"/>
      <c r="AA124" s="63"/>
      <c r="AB124" s="138"/>
      <c r="AC124" s="63"/>
      <c r="AD124" s="138"/>
      <c r="AE124" s="63"/>
      <c r="AF124" s="138"/>
      <c r="AG124" s="58"/>
      <c r="AH124" s="138"/>
      <c r="AI124" s="232">
        <f t="shared" ref="AI124:AI128" si="19">N124+P124+R124+T124+V124+X124+Z124+AB124+AD124+AF124+AH124</f>
        <v>27246</v>
      </c>
    </row>
    <row r="125" spans="1:35" ht="89.1" customHeight="1" x14ac:dyDescent="0.25">
      <c r="A125" s="38"/>
      <c r="B125" s="93" t="s">
        <v>153</v>
      </c>
      <c r="C125" s="93"/>
      <c r="D125" s="40">
        <f>'[1] Y autismo'!D125+'[1]Y017 PSBC capacitacion'!D125+'[1]Y061 1000 dias de vida'!D125+'[1]Y014 alimentacion escolar'!D125+'[1]Y015 Situa emergencia desastres'!D125+'[1]Y017PSBC APOYOS'!D125+'[1]Y060 GRUPOS PRIORITARIOS'!D125+'[1]Y017 DIF PILARES'!D125</f>
        <v>4</v>
      </c>
      <c r="E125" s="82" t="s">
        <v>152</v>
      </c>
      <c r="F125" s="38" t="s">
        <v>30</v>
      </c>
      <c r="G125" s="38" t="s">
        <v>620</v>
      </c>
      <c r="H125" s="41" t="s">
        <v>621</v>
      </c>
      <c r="I125" s="94">
        <v>5104</v>
      </c>
      <c r="J125" s="43">
        <f>'[1] Y autismo'!J125+'[1]Y017 PSBC capacitacion'!J125+'[1]Y061 1000 dias de vida'!J125+'[1]Y014 alimentacion escolar'!J125+'[1]Y015 Situa emergencia desastres'!J125+'[1]Y017PSBC APOYOS'!J125+'[1]Y060 GRUPOS PRIORITARIOS'!J125+'[1]Y017 DIF PILARES'!J125</f>
        <v>20416</v>
      </c>
      <c r="K125" s="63">
        <v>0</v>
      </c>
      <c r="L125" s="137">
        <v>0</v>
      </c>
      <c r="M125" s="63">
        <v>0</v>
      </c>
      <c r="N125" s="138"/>
      <c r="O125" s="63">
        <v>0</v>
      </c>
      <c r="P125" s="138"/>
      <c r="Q125" s="63">
        <v>0</v>
      </c>
      <c r="R125" s="138"/>
      <c r="S125" s="63">
        <v>0</v>
      </c>
      <c r="T125" s="138">
        <f>S125*I125</f>
        <v>0</v>
      </c>
      <c r="U125" s="63">
        <v>0</v>
      </c>
      <c r="V125" s="138"/>
      <c r="W125" s="58">
        <v>5104</v>
      </c>
      <c r="X125" s="43">
        <v>20416</v>
      </c>
      <c r="Y125" s="63"/>
      <c r="Z125" s="138"/>
      <c r="AA125" s="63"/>
      <c r="AB125" s="138"/>
      <c r="AC125" s="63"/>
      <c r="AD125" s="138"/>
      <c r="AE125" s="63"/>
      <c r="AF125" s="138"/>
      <c r="AG125" s="58"/>
      <c r="AH125" s="138"/>
      <c r="AI125" s="232">
        <f t="shared" si="19"/>
        <v>20416</v>
      </c>
    </row>
    <row r="126" spans="1:35" ht="33.75" customHeight="1" x14ac:dyDescent="0.25">
      <c r="A126" s="64">
        <v>359</v>
      </c>
      <c r="B126" s="65" t="s">
        <v>154</v>
      </c>
      <c r="C126" s="66"/>
      <c r="D126" s="66">
        <f>'[1] Y autismo'!D126+'[1]Y017 PSBC capacitacion'!D126+'[1]Y061 1000 dias de vida'!D126+'[1]Y014 alimentacion escolar'!D126+'[1]Y015 Situa emergencia desastres'!D126+'[1]Y017PSBC APOYOS'!D126+'[1]Y060 GRUPOS PRIORITARIOS'!D126+'[1]Y017 DIF PILARES'!D126</f>
        <v>0</v>
      </c>
      <c r="E126" s="66"/>
      <c r="F126" s="66"/>
      <c r="G126" s="66"/>
      <c r="H126" s="66"/>
      <c r="I126" s="66"/>
      <c r="J126" s="235">
        <f>'[1] Y autismo'!J126+'[1]Y017 PSBC capacitacion'!J126+'[1]Y061 1000 dias de vida'!J126+'[1]Y014 alimentacion escolar'!J126+'[1]Y015 Situa emergencia desastres'!J126+'[1]Y017PSBC APOYOS'!J126+'[1]Y060 GRUPOS PRIORITARIOS'!J126+'[1]Y017 DIF PILARES'!J126</f>
        <v>16704</v>
      </c>
      <c r="K126" s="66"/>
      <c r="L126" s="66">
        <f>L127</f>
        <v>0</v>
      </c>
      <c r="M126" s="66"/>
      <c r="N126" s="66">
        <f>N127</f>
        <v>0</v>
      </c>
      <c r="O126" s="66"/>
      <c r="P126" s="66">
        <f>P127</f>
        <v>0</v>
      </c>
      <c r="Q126" s="66"/>
      <c r="R126" s="66">
        <f>R127</f>
        <v>0</v>
      </c>
      <c r="S126" s="66"/>
      <c r="T126" s="66">
        <f>T127</f>
        <v>0</v>
      </c>
      <c r="U126" s="66"/>
      <c r="V126" s="66">
        <f>V127</f>
        <v>0</v>
      </c>
      <c r="W126" s="66"/>
      <c r="X126" s="66">
        <v>16704</v>
      </c>
      <c r="Y126" s="66"/>
      <c r="Z126" s="66">
        <f>Z127</f>
        <v>0</v>
      </c>
      <c r="AA126" s="66"/>
      <c r="AB126" s="66">
        <f>AB127</f>
        <v>0</v>
      </c>
      <c r="AC126" s="66"/>
      <c r="AD126" s="66">
        <f>AD127</f>
        <v>0</v>
      </c>
      <c r="AE126" s="66"/>
      <c r="AF126" s="66">
        <f>AF127</f>
        <v>0</v>
      </c>
      <c r="AG126" s="66"/>
      <c r="AH126" s="66">
        <f>AH127</f>
        <v>0</v>
      </c>
      <c r="AI126" s="66">
        <f>L126+N126+P126++R126+T126+V126++X126+Z126+AB126+AD126+AF126+AH126</f>
        <v>16704</v>
      </c>
    </row>
    <row r="127" spans="1:35" ht="33.75" customHeight="1" x14ac:dyDescent="0.25">
      <c r="A127" s="30">
        <v>35901</v>
      </c>
      <c r="B127" s="31" t="s">
        <v>154</v>
      </c>
      <c r="C127" s="32"/>
      <c r="D127" s="32">
        <f>'[1] Y autismo'!D127+'[1]Y017 PSBC capacitacion'!D127+'[1]Y061 1000 dias de vida'!D127+'[1]Y014 alimentacion escolar'!D127+'[1]Y015 Situa emergencia desastres'!D127+'[1]Y017PSBC APOYOS'!D127+'[1]Y060 GRUPOS PRIORITARIOS'!D127+'[1]Y017 DIF PILARES'!D127</f>
        <v>0</v>
      </c>
      <c r="E127" s="32"/>
      <c r="F127" s="32"/>
      <c r="G127" s="32"/>
      <c r="H127" s="32"/>
      <c r="I127" s="32"/>
      <c r="J127" s="206">
        <f>'[1] Y autismo'!J127+'[1]Y017 PSBC capacitacion'!J127+'[1]Y061 1000 dias de vida'!J127+'[1]Y014 alimentacion escolar'!J127+'[1]Y015 Situa emergencia desastres'!J127+'[1]Y017PSBC APOYOS'!J127+'[1]Y060 GRUPOS PRIORITARIOS'!J127+'[1]Y017 DIF PILARES'!J127</f>
        <v>16704</v>
      </c>
      <c r="K127" s="32"/>
      <c r="L127" s="32">
        <f>SUM(L128)</f>
        <v>0</v>
      </c>
      <c r="M127" s="32"/>
      <c r="N127" s="32">
        <f>SUM(N128)</f>
        <v>0</v>
      </c>
      <c r="O127" s="32"/>
      <c r="P127" s="32">
        <f>SUM(P128)</f>
        <v>0</v>
      </c>
      <c r="Q127" s="32"/>
      <c r="R127" s="32">
        <f>SUM(R128)</f>
        <v>0</v>
      </c>
      <c r="S127" s="32"/>
      <c r="T127" s="32">
        <f>SUM(T128)</f>
        <v>0</v>
      </c>
      <c r="U127" s="32"/>
      <c r="V127" s="32">
        <f>SUM(V128)</f>
        <v>0</v>
      </c>
      <c r="W127" s="32"/>
      <c r="X127" s="32">
        <v>16704</v>
      </c>
      <c r="Y127" s="32"/>
      <c r="Z127" s="32">
        <f>SUM(Z128)</f>
        <v>0</v>
      </c>
      <c r="AA127" s="32"/>
      <c r="AB127" s="32">
        <f>SUM(AB128)</f>
        <v>0</v>
      </c>
      <c r="AC127" s="32"/>
      <c r="AD127" s="32">
        <f>SUM(AD128)</f>
        <v>0</v>
      </c>
      <c r="AE127" s="32"/>
      <c r="AF127" s="32">
        <f>SUM(AF128)</f>
        <v>0</v>
      </c>
      <c r="AG127" s="32"/>
      <c r="AH127" s="32">
        <f>SUM(AH128)</f>
        <v>0</v>
      </c>
      <c r="AI127" s="32">
        <f>SUM(AI128)</f>
        <v>16704</v>
      </c>
    </row>
    <row r="128" spans="1:35" ht="89.1" customHeight="1" x14ac:dyDescent="0.25">
      <c r="A128" s="38"/>
      <c r="B128" s="93" t="s">
        <v>155</v>
      </c>
      <c r="C128" s="93"/>
      <c r="D128" s="40">
        <f>'[1] Y autismo'!D128+'[1]Y017 PSBC capacitacion'!D128+'[1]Y061 1000 dias de vida'!D128+'[1]Y014 alimentacion escolar'!D128+'[1]Y015 Situa emergencia desastres'!D128+'[1]Y017PSBC APOYOS'!D128+'[1]Y060 GRUPOS PRIORITARIOS'!D128+'[1]Y017 DIF PILARES'!D128</f>
        <v>11</v>
      </c>
      <c r="E128" s="82" t="s">
        <v>152</v>
      </c>
      <c r="F128" s="38" t="s">
        <v>30</v>
      </c>
      <c r="G128" s="38" t="s">
        <v>622</v>
      </c>
      <c r="H128" s="41" t="s">
        <v>623</v>
      </c>
      <c r="I128" s="100">
        <v>1518.5454545454545</v>
      </c>
      <c r="J128" s="43">
        <f>'[1] Y autismo'!J128+'[1]Y017 PSBC capacitacion'!J128+'[1]Y061 1000 dias de vida'!J128+'[1]Y014 alimentacion escolar'!J128+'[1]Y015 Situa emergencia desastres'!J128+'[1]Y017PSBC APOYOS'!J128+'[1]Y060 GRUPOS PRIORITARIOS'!J128+'[1]Y017 DIF PILARES'!J128</f>
        <v>16704</v>
      </c>
      <c r="K128" s="100"/>
      <c r="L128" s="137"/>
      <c r="M128" s="63"/>
      <c r="N128" s="138"/>
      <c r="O128" s="63"/>
      <c r="P128" s="138"/>
      <c r="Q128" s="63"/>
      <c r="R128" s="138"/>
      <c r="S128" s="63">
        <v>0</v>
      </c>
      <c r="T128" s="138">
        <f>S128*I128</f>
        <v>0</v>
      </c>
      <c r="U128" s="63"/>
      <c r="V128" s="138"/>
      <c r="W128" s="58">
        <v>1518.5454545454545</v>
      </c>
      <c r="X128" s="43">
        <v>16704</v>
      </c>
      <c r="Y128" s="63"/>
      <c r="Z128" s="138"/>
      <c r="AA128" s="63"/>
      <c r="AB128" s="138"/>
      <c r="AC128" s="63"/>
      <c r="AD128" s="138"/>
      <c r="AE128" s="63"/>
      <c r="AF128" s="227"/>
      <c r="AG128" s="58"/>
      <c r="AH128" s="138"/>
      <c r="AI128" s="232">
        <f t="shared" si="19"/>
        <v>16704</v>
      </c>
    </row>
    <row r="129" spans="1:35" ht="34.5" customHeight="1" x14ac:dyDescent="0.25">
      <c r="A129" s="14">
        <v>3600</v>
      </c>
      <c r="B129" s="77" t="s">
        <v>156</v>
      </c>
      <c r="C129" s="77"/>
      <c r="D129" s="77">
        <f>'[1] Y autismo'!D129+'[1]Y017 PSBC capacitacion'!D129+'[1]Y061 1000 dias de vida'!D129+'[1]Y014 alimentacion escolar'!D129+'[1]Y015 Situa emergencia desastres'!D129+'[1]Y017PSBC APOYOS'!D129+'[1]Y060 GRUPOS PRIORITARIOS'!D129+'[1]Y017 DIF PILARES'!D129</f>
        <v>0</v>
      </c>
      <c r="E129" s="77"/>
      <c r="F129" s="77"/>
      <c r="G129" s="77"/>
      <c r="H129" s="77"/>
      <c r="I129" s="77"/>
      <c r="J129" s="199">
        <f>'[1] Y autismo'!J129+'[1]Y017 PSBC capacitacion'!J129+'[1]Y061 1000 dias de vida'!J129+'[1]Y014 alimentacion escolar'!J129+'[1]Y015 Situa emergencia desastres'!J129+'[1]Y017PSBC APOYOS'!J129+'[1]Y060 GRUPOS PRIORITARIOS'!J129+'[1]Y017 DIF PILARES'!J129</f>
        <v>50490</v>
      </c>
      <c r="K129" s="77"/>
      <c r="L129" s="77">
        <v>0</v>
      </c>
      <c r="M129" s="77"/>
      <c r="N129" s="77">
        <v>0</v>
      </c>
      <c r="O129" s="77"/>
      <c r="P129" s="77">
        <v>0</v>
      </c>
      <c r="Q129" s="77"/>
      <c r="R129" s="77">
        <v>0</v>
      </c>
      <c r="S129" s="77"/>
      <c r="T129" s="77">
        <v>0</v>
      </c>
      <c r="U129" s="77"/>
      <c r="V129" s="77">
        <v>0</v>
      </c>
      <c r="W129" s="77"/>
      <c r="X129" s="77">
        <v>50490</v>
      </c>
      <c r="Y129" s="77"/>
      <c r="Z129" s="77">
        <v>0</v>
      </c>
      <c r="AA129" s="77"/>
      <c r="AB129" s="77">
        <v>0</v>
      </c>
      <c r="AC129" s="77"/>
      <c r="AD129" s="77">
        <v>0</v>
      </c>
      <c r="AE129" s="77"/>
      <c r="AF129" s="77">
        <v>0</v>
      </c>
      <c r="AG129" s="77"/>
      <c r="AH129" s="77">
        <v>0</v>
      </c>
      <c r="AI129" s="77">
        <f>P129+R129+T129+V129+X129+Z129+AB129+AD129+AF129+AH129+L129+N129</f>
        <v>50490</v>
      </c>
    </row>
    <row r="130" spans="1:35" ht="51.75" customHeight="1" x14ac:dyDescent="0.25">
      <c r="A130" s="64">
        <v>361</v>
      </c>
      <c r="B130" s="65" t="s">
        <v>157</v>
      </c>
      <c r="C130" s="65"/>
      <c r="D130" s="65">
        <f>'[1] Y autismo'!D130+'[1]Y017 PSBC capacitacion'!D130+'[1]Y061 1000 dias de vida'!D130+'[1]Y014 alimentacion escolar'!D130+'[1]Y015 Situa emergencia desastres'!D130+'[1]Y017PSBC APOYOS'!D130+'[1]Y060 GRUPOS PRIORITARIOS'!D130+'[1]Y017 DIF PILARES'!D130</f>
        <v>0</v>
      </c>
      <c r="E130" s="65"/>
      <c r="F130" s="65"/>
      <c r="G130" s="65"/>
      <c r="H130" s="65"/>
      <c r="I130" s="65"/>
      <c r="J130" s="200">
        <f>'[1] Y autismo'!J130+'[1]Y017 PSBC capacitacion'!J130+'[1]Y061 1000 dias de vida'!J130+'[1]Y014 alimentacion escolar'!J130+'[1]Y015 Situa emergencia desastres'!J130+'[1]Y017PSBC APOYOS'!J130+'[1]Y060 GRUPOS PRIORITARIOS'!J130+'[1]Y017 DIF PILARES'!J130</f>
        <v>50490</v>
      </c>
      <c r="K130" s="65"/>
      <c r="L130" s="65">
        <v>0</v>
      </c>
      <c r="M130" s="65"/>
      <c r="N130" s="65">
        <v>0</v>
      </c>
      <c r="O130" s="65"/>
      <c r="P130" s="65">
        <v>0</v>
      </c>
      <c r="Q130" s="65"/>
      <c r="R130" s="65">
        <v>0</v>
      </c>
      <c r="S130" s="65"/>
      <c r="T130" s="65">
        <v>0</v>
      </c>
      <c r="U130" s="65"/>
      <c r="V130" s="65">
        <v>0</v>
      </c>
      <c r="W130" s="65"/>
      <c r="X130" s="65">
        <v>50490</v>
      </c>
      <c r="Y130" s="65"/>
      <c r="Z130" s="65">
        <v>0</v>
      </c>
      <c r="AA130" s="65"/>
      <c r="AB130" s="65">
        <v>0</v>
      </c>
      <c r="AC130" s="65"/>
      <c r="AD130" s="65">
        <v>0</v>
      </c>
      <c r="AE130" s="65"/>
      <c r="AF130" s="65">
        <v>0</v>
      </c>
      <c r="AG130" s="65"/>
      <c r="AH130" s="65">
        <v>0</v>
      </c>
      <c r="AI130" s="65">
        <f>P130+R130+T130+V130+X130+Z130+AB130+AD130+AF130+AH130+L130+N130</f>
        <v>50490</v>
      </c>
    </row>
    <row r="131" spans="1:35" ht="51.75" customHeight="1" x14ac:dyDescent="0.25">
      <c r="A131" s="30">
        <v>36101</v>
      </c>
      <c r="B131" s="31" t="s">
        <v>157</v>
      </c>
      <c r="C131" s="31"/>
      <c r="D131" s="31">
        <f>'[1] Y autismo'!D131+'[1]Y017 PSBC capacitacion'!D131+'[1]Y061 1000 dias de vida'!D131+'[1]Y014 alimentacion escolar'!D131+'[1]Y015 Situa emergencia desastres'!D131+'[1]Y017PSBC APOYOS'!D131+'[1]Y060 GRUPOS PRIORITARIOS'!D131+'[1]Y017 DIF PILARES'!D131</f>
        <v>0</v>
      </c>
      <c r="E131" s="31"/>
      <c r="F131" s="31"/>
      <c r="G131" s="31"/>
      <c r="H131" s="31"/>
      <c r="I131" s="31"/>
      <c r="J131" s="236">
        <f>'[1] Y autismo'!J131+'[1]Y017 PSBC capacitacion'!J131+'[1]Y061 1000 dias de vida'!J131+'[1]Y014 alimentacion escolar'!J131+'[1]Y015 Situa emergencia desastres'!J131+'[1]Y017PSBC APOYOS'!J131+'[1]Y060 GRUPOS PRIORITARIOS'!J131+'[1]Y017 DIF PILARES'!J131</f>
        <v>50490</v>
      </c>
      <c r="K131" s="31"/>
      <c r="L131" s="31">
        <v>0</v>
      </c>
      <c r="M131" s="31"/>
      <c r="N131" s="31">
        <v>0</v>
      </c>
      <c r="O131" s="31"/>
      <c r="P131" s="31">
        <v>0</v>
      </c>
      <c r="Q131" s="31"/>
      <c r="R131" s="31">
        <v>0</v>
      </c>
      <c r="S131" s="31"/>
      <c r="T131" s="31">
        <v>0</v>
      </c>
      <c r="U131" s="31"/>
      <c r="V131" s="31">
        <v>0</v>
      </c>
      <c r="W131" s="31"/>
      <c r="X131" s="31">
        <v>50490</v>
      </c>
      <c r="Y131" s="31"/>
      <c r="Z131" s="31">
        <v>0</v>
      </c>
      <c r="AA131" s="31"/>
      <c r="AB131" s="31">
        <v>0</v>
      </c>
      <c r="AC131" s="31"/>
      <c r="AD131" s="31">
        <v>0</v>
      </c>
      <c r="AE131" s="31"/>
      <c r="AF131" s="31">
        <v>0</v>
      </c>
      <c r="AG131" s="31"/>
      <c r="AH131" s="31">
        <v>0</v>
      </c>
      <c r="AI131" s="31">
        <f>L131+N131+P131+R131+T131+V131+X131+Z131+AB131+AD131+AF131+AH131</f>
        <v>50490</v>
      </c>
    </row>
    <row r="132" spans="1:35" ht="114.95" customHeight="1" x14ac:dyDescent="0.25">
      <c r="A132" s="38"/>
      <c r="B132" s="93" t="s">
        <v>158</v>
      </c>
      <c r="C132" s="93"/>
      <c r="D132" s="40">
        <f>'[1] Y autismo'!D132+'[1]Y017 PSBC capacitacion'!D132+'[1]Y061 1000 dias de vida'!D132+'[1]Y014 alimentacion escolar'!D132+'[1]Y015 Situa emergencia desastres'!D132+'[1]Y017PSBC APOYOS'!D132+'[1]Y060 GRUPOS PRIORITARIOS'!D132+'[1]Y017 DIF PILARES'!D132</f>
        <v>11</v>
      </c>
      <c r="E132" s="82" t="s">
        <v>32</v>
      </c>
      <c r="F132" s="38" t="s">
        <v>30</v>
      </c>
      <c r="G132" s="38" t="s">
        <v>624</v>
      </c>
      <c r="H132" s="41" t="s">
        <v>625</v>
      </c>
      <c r="I132" s="83">
        <v>1606.5</v>
      </c>
      <c r="J132" s="43">
        <f>'[1] Y autismo'!J132+'[1]Y017 PSBC capacitacion'!J132+'[1]Y061 1000 dias de vida'!J132+'[1]Y014 alimentacion escolar'!J132+'[1]Y015 Situa emergencia desastres'!J132+'[1]Y017PSBC APOYOS'!J132+'[1]Y060 GRUPOS PRIORITARIOS'!J132+'[1]Y017 DIF PILARES'!J132</f>
        <v>17626</v>
      </c>
      <c r="K132" s="101"/>
      <c r="L132" s="219"/>
      <c r="M132" s="101"/>
      <c r="N132" s="218"/>
      <c r="O132" s="101"/>
      <c r="P132" s="218"/>
      <c r="Q132" s="101"/>
      <c r="R132" s="218"/>
      <c r="S132" s="101"/>
      <c r="T132" s="218"/>
      <c r="U132" s="101"/>
      <c r="V132" s="218"/>
      <c r="W132" s="85">
        <v>1606.5</v>
      </c>
      <c r="X132" s="43">
        <v>17626</v>
      </c>
      <c r="Y132" s="101"/>
      <c r="Z132" s="218"/>
      <c r="AA132" s="101"/>
      <c r="AB132" s="218"/>
      <c r="AC132" s="101"/>
      <c r="AD132" s="218"/>
      <c r="AE132" s="101"/>
      <c r="AF132" s="218"/>
      <c r="AG132" s="85"/>
      <c r="AH132" s="218"/>
      <c r="AI132" s="234">
        <f>N132+P132+R132+T132++V132+X132+Z132+AB132++AD132+AF132+AH132+L132</f>
        <v>17626</v>
      </c>
    </row>
    <row r="133" spans="1:35" ht="89.1" customHeight="1" x14ac:dyDescent="0.25">
      <c r="A133" s="38"/>
      <c r="B133" s="93" t="s">
        <v>159</v>
      </c>
      <c r="C133" s="93"/>
      <c r="D133" s="40">
        <f>'[1] Y autismo'!D133+'[1]Y017 PSBC capacitacion'!D133+'[1]Y061 1000 dias de vida'!D133+'[1]Y014 alimentacion escolar'!D133+'[1]Y015 Situa emergencia desastres'!D133+'[1]Y017PSBC APOYOS'!D133+'[1]Y060 GRUPOS PRIORITARIOS'!D133+'[1]Y017 DIF PILARES'!D133</f>
        <v>3</v>
      </c>
      <c r="E133" s="82" t="s">
        <v>103</v>
      </c>
      <c r="F133" s="38" t="s">
        <v>30</v>
      </c>
      <c r="G133" s="38" t="s">
        <v>626</v>
      </c>
      <c r="H133" s="41" t="s">
        <v>627</v>
      </c>
      <c r="I133" s="102">
        <v>5000</v>
      </c>
      <c r="J133" s="43">
        <f>'[1] Y autismo'!J133+'[1]Y017 PSBC capacitacion'!J133+'[1]Y061 1000 dias de vida'!J133+'[1]Y014 alimentacion escolar'!J133+'[1]Y015 Situa emergencia desastres'!J133+'[1]Y017PSBC APOYOS'!J133+'[1]Y060 GRUPOS PRIORITARIOS'!J133+'[1]Y017 DIF PILARES'!J133</f>
        <v>15000</v>
      </c>
      <c r="K133" s="63"/>
      <c r="L133" s="137"/>
      <c r="M133" s="63"/>
      <c r="N133" s="134"/>
      <c r="O133" s="63"/>
      <c r="P133" s="134"/>
      <c r="Q133" s="63"/>
      <c r="R133" s="134"/>
      <c r="S133" s="63">
        <v>0</v>
      </c>
      <c r="T133" s="134">
        <f>S133*I133</f>
        <v>0</v>
      </c>
      <c r="U133" s="63"/>
      <c r="V133" s="134"/>
      <c r="W133" s="58">
        <v>5000</v>
      </c>
      <c r="X133" s="43">
        <v>15000</v>
      </c>
      <c r="Y133" s="63"/>
      <c r="Z133" s="134"/>
      <c r="AA133" s="63"/>
      <c r="AB133" s="134"/>
      <c r="AC133" s="63"/>
      <c r="AD133" s="134"/>
      <c r="AE133" s="63"/>
      <c r="AF133" s="134"/>
      <c r="AG133" s="58"/>
      <c r="AH133" s="134"/>
      <c r="AI133" s="232">
        <f t="shared" ref="AI133:AI134" si="20">N133+P133+R133+T133+V133+X133+Z133+AB133+AD133+AF133+AH133</f>
        <v>15000</v>
      </c>
    </row>
    <row r="134" spans="1:35" ht="89.1" customHeight="1" x14ac:dyDescent="0.25">
      <c r="A134" s="38"/>
      <c r="B134" s="93" t="s">
        <v>160</v>
      </c>
      <c r="C134" s="93"/>
      <c r="D134" s="40">
        <f>'[1] Y autismo'!D134+'[1]Y017 PSBC capacitacion'!D134+'[1]Y061 1000 dias de vida'!D134+'[1]Y014 alimentacion escolar'!D134+'[1]Y015 Situa emergencia desastres'!D134+'[1]Y017PSBC APOYOS'!D134+'[1]Y060 GRUPOS PRIORITARIOS'!D134+'[1]Y017 DIF PILARES'!D134</f>
        <v>2</v>
      </c>
      <c r="E134" s="82" t="s">
        <v>103</v>
      </c>
      <c r="F134" s="38" t="s">
        <v>30</v>
      </c>
      <c r="G134" s="38" t="s">
        <v>628</v>
      </c>
      <c r="H134" s="41" t="s">
        <v>629</v>
      </c>
      <c r="I134" s="103">
        <v>8932</v>
      </c>
      <c r="J134" s="43">
        <f>'[1] Y autismo'!J134+'[1]Y017 PSBC capacitacion'!J134+'[1]Y061 1000 dias de vida'!J134+'[1]Y014 alimentacion escolar'!J134+'[1]Y015 Situa emergencia desastres'!J134+'[1]Y017PSBC APOYOS'!J134+'[1]Y060 GRUPOS PRIORITARIOS'!J134+'[1]Y017 DIF PILARES'!J134</f>
        <v>17864</v>
      </c>
      <c r="K134" s="63"/>
      <c r="L134" s="137"/>
      <c r="M134" s="63"/>
      <c r="N134" s="138"/>
      <c r="O134" s="63"/>
      <c r="P134" s="138"/>
      <c r="Q134" s="63"/>
      <c r="R134" s="138"/>
      <c r="S134" s="63">
        <v>0</v>
      </c>
      <c r="T134" s="138">
        <f>S134*I134</f>
        <v>0</v>
      </c>
      <c r="U134" s="63"/>
      <c r="V134" s="138"/>
      <c r="W134" s="58">
        <v>8932</v>
      </c>
      <c r="X134" s="43">
        <v>17864</v>
      </c>
      <c r="Y134" s="63"/>
      <c r="Z134" s="138"/>
      <c r="AA134" s="63"/>
      <c r="AB134" s="138"/>
      <c r="AC134" s="63"/>
      <c r="AD134" s="138"/>
      <c r="AE134" s="63"/>
      <c r="AF134" s="138"/>
      <c r="AG134" s="58"/>
      <c r="AH134" s="138"/>
      <c r="AI134" s="232">
        <f t="shared" si="20"/>
        <v>17864</v>
      </c>
    </row>
    <row r="135" spans="1:35" ht="33.75" customHeight="1" x14ac:dyDescent="0.25">
      <c r="A135" s="14">
        <v>3700</v>
      </c>
      <c r="B135" s="77" t="s">
        <v>161</v>
      </c>
      <c r="C135" s="77"/>
      <c r="D135" s="77">
        <f>'[1] Y autismo'!D135+'[1]Y017 PSBC capacitacion'!D135+'[1]Y061 1000 dias de vida'!D135+'[1]Y014 alimentacion escolar'!D135+'[1]Y015 Situa emergencia desastres'!D135+'[1]Y017PSBC APOYOS'!D135+'[1]Y060 GRUPOS PRIORITARIOS'!D135+'[1]Y017 DIF PILARES'!D135</f>
        <v>0</v>
      </c>
      <c r="E135" s="77"/>
      <c r="F135" s="77"/>
      <c r="G135" s="77"/>
      <c r="H135" s="77"/>
      <c r="I135" s="77"/>
      <c r="J135" s="199">
        <f>J136+J139+J142</f>
        <v>0</v>
      </c>
      <c r="K135" s="77"/>
      <c r="L135" s="77">
        <v>0</v>
      </c>
      <c r="M135" s="77"/>
      <c r="N135" s="77">
        <v>0</v>
      </c>
      <c r="O135" s="77"/>
      <c r="P135" s="77">
        <v>0</v>
      </c>
      <c r="Q135" s="77"/>
      <c r="R135" s="77">
        <v>0</v>
      </c>
      <c r="S135" s="77"/>
      <c r="T135" s="77">
        <v>0</v>
      </c>
      <c r="U135" s="77"/>
      <c r="V135" s="77">
        <v>0</v>
      </c>
      <c r="W135" s="77"/>
      <c r="X135" s="77">
        <v>0</v>
      </c>
      <c r="Y135" s="77"/>
      <c r="Z135" s="77">
        <v>0</v>
      </c>
      <c r="AA135" s="77"/>
      <c r="AB135" s="77">
        <v>0</v>
      </c>
      <c r="AC135" s="77"/>
      <c r="AD135" s="77">
        <v>0</v>
      </c>
      <c r="AE135" s="77"/>
      <c r="AF135" s="77">
        <v>0</v>
      </c>
      <c r="AG135" s="77"/>
      <c r="AH135" s="77">
        <v>0</v>
      </c>
      <c r="AI135" s="77">
        <f>P135+R135+T135+V135+X135+Z135+AB135+AD135+AF135+AH135+L135+N135</f>
        <v>0</v>
      </c>
    </row>
    <row r="136" spans="1:35" ht="33.75" customHeight="1" x14ac:dyDescent="0.25">
      <c r="A136" s="64">
        <v>371</v>
      </c>
      <c r="B136" s="65" t="s">
        <v>162</v>
      </c>
      <c r="C136" s="66"/>
      <c r="D136" s="66">
        <f>'[1] Y autismo'!D136+'[1]Y017 PSBC capacitacion'!D136+'[1]Y061 1000 dias de vida'!D136+'[1]Y014 alimentacion escolar'!D136+'[1]Y015 Situa emergencia desastres'!D136+'[1]Y017PSBC APOYOS'!D136+'[1]Y060 GRUPOS PRIORITARIOS'!D136+'[1]Y017 DIF PILARES'!D136</f>
        <v>0</v>
      </c>
      <c r="E136" s="66"/>
      <c r="F136" s="66"/>
      <c r="G136" s="66"/>
      <c r="H136" s="66"/>
      <c r="I136" s="66"/>
      <c r="J136" s="235">
        <v>0</v>
      </c>
      <c r="K136" s="66"/>
      <c r="L136" s="66">
        <f>L137</f>
        <v>0</v>
      </c>
      <c r="M136" s="66"/>
      <c r="N136" s="66">
        <f>N137</f>
        <v>0</v>
      </c>
      <c r="O136" s="66"/>
      <c r="P136" s="66">
        <f>P137</f>
        <v>0</v>
      </c>
      <c r="Q136" s="66"/>
      <c r="R136" s="66">
        <f>R137</f>
        <v>0</v>
      </c>
      <c r="S136" s="66"/>
      <c r="T136" s="66">
        <f>T137</f>
        <v>0</v>
      </c>
      <c r="U136" s="66"/>
      <c r="V136" s="66">
        <f>V137</f>
        <v>0</v>
      </c>
      <c r="W136" s="66"/>
      <c r="X136" s="66">
        <v>0</v>
      </c>
      <c r="Y136" s="66"/>
      <c r="Z136" s="66">
        <f>Z137</f>
        <v>0</v>
      </c>
      <c r="AA136" s="66"/>
      <c r="AB136" s="66">
        <f>AB137</f>
        <v>0</v>
      </c>
      <c r="AC136" s="66"/>
      <c r="AD136" s="66">
        <f>AD137</f>
        <v>0</v>
      </c>
      <c r="AE136" s="66"/>
      <c r="AF136" s="66">
        <f>AF137</f>
        <v>0</v>
      </c>
      <c r="AG136" s="66"/>
      <c r="AH136" s="66">
        <f>AH137</f>
        <v>0</v>
      </c>
      <c r="AI136" s="66">
        <f>L136+N136+P136++R136+T136+V136++X136+Z136+AB136+AD136+AF136+AH136</f>
        <v>0</v>
      </c>
    </row>
    <row r="137" spans="1:35" ht="33.75" customHeight="1" x14ac:dyDescent="0.25">
      <c r="A137" s="30">
        <v>37101</v>
      </c>
      <c r="B137" s="31" t="s">
        <v>162</v>
      </c>
      <c r="C137" s="32"/>
      <c r="D137" s="32">
        <f>'[1] Y autismo'!D137+'[1]Y017 PSBC capacitacion'!D137+'[1]Y061 1000 dias de vida'!D137+'[1]Y014 alimentacion escolar'!D137+'[1]Y015 Situa emergencia desastres'!D137+'[1]Y017PSBC APOYOS'!D137+'[1]Y060 GRUPOS PRIORITARIOS'!D137+'[1]Y017 DIF PILARES'!D137</f>
        <v>0</v>
      </c>
      <c r="E137" s="32"/>
      <c r="F137" s="32"/>
      <c r="G137" s="32"/>
      <c r="H137" s="32"/>
      <c r="I137" s="32"/>
      <c r="J137" s="206"/>
      <c r="K137" s="32"/>
      <c r="L137" s="32">
        <f>SUM(L138)</f>
        <v>0</v>
      </c>
      <c r="M137" s="32"/>
      <c r="N137" s="32">
        <f>SUM(N138)</f>
        <v>0</v>
      </c>
      <c r="O137" s="32"/>
      <c r="P137" s="32">
        <f>SUM(P138)</f>
        <v>0</v>
      </c>
      <c r="Q137" s="32"/>
      <c r="R137" s="32">
        <f>SUM(R138)</f>
        <v>0</v>
      </c>
      <c r="S137" s="32"/>
      <c r="T137" s="32">
        <f>SUM(T138)</f>
        <v>0</v>
      </c>
      <c r="U137" s="32"/>
      <c r="V137" s="32">
        <f>SUM(V138)</f>
        <v>0</v>
      </c>
      <c r="W137" s="32"/>
      <c r="X137" s="32">
        <v>0</v>
      </c>
      <c r="Y137" s="32"/>
      <c r="Z137" s="32">
        <f>SUM(Z138)</f>
        <v>0</v>
      </c>
      <c r="AA137" s="32"/>
      <c r="AB137" s="32">
        <f>SUM(AB138)</f>
        <v>0</v>
      </c>
      <c r="AC137" s="32"/>
      <c r="AD137" s="32">
        <f>SUM(AD138)</f>
        <v>0</v>
      </c>
      <c r="AE137" s="32"/>
      <c r="AF137" s="32">
        <f>SUM(AF138)</f>
        <v>0</v>
      </c>
      <c r="AG137" s="32"/>
      <c r="AH137" s="32">
        <f>SUM(AH138)</f>
        <v>0</v>
      </c>
      <c r="AI137" s="32">
        <f>SUM(AI138)</f>
        <v>0</v>
      </c>
    </row>
    <row r="138" spans="1:35" ht="89.1" customHeight="1" x14ac:dyDescent="0.25">
      <c r="A138" s="38"/>
      <c r="B138" s="104" t="s">
        <v>163</v>
      </c>
      <c r="C138" s="105"/>
      <c r="D138" s="40">
        <f>'[1] Y autismo'!D138+'[1]Y017 PSBC capacitacion'!D138+'[1]Y061 1000 dias de vida'!D138+'[1]Y014 alimentacion escolar'!D138+'[1]Y015 Situa emergencia desastres'!D138+'[1]Y017PSBC APOYOS'!D138+'[1]Y060 GRUPOS PRIORITARIOS'!D138+'[1]Y017 DIF PILARES'!D138</f>
        <v>6</v>
      </c>
      <c r="E138" s="38" t="s">
        <v>164</v>
      </c>
      <c r="F138" s="38" t="s">
        <v>30</v>
      </c>
      <c r="G138" s="38" t="s">
        <v>630</v>
      </c>
      <c r="H138" s="41" t="s">
        <v>631</v>
      </c>
      <c r="I138" s="106">
        <v>12131.1667</v>
      </c>
      <c r="J138" s="43"/>
      <c r="K138" s="63"/>
      <c r="L138" s="137"/>
      <c r="M138" s="63"/>
      <c r="N138" s="109"/>
      <c r="O138" s="63"/>
      <c r="P138" s="109"/>
      <c r="Q138" s="63"/>
      <c r="R138" s="109"/>
      <c r="S138" s="63">
        <v>0</v>
      </c>
      <c r="T138" s="109">
        <f>S138*I138</f>
        <v>0</v>
      </c>
      <c r="U138" s="63">
        <v>0</v>
      </c>
      <c r="V138" s="109">
        <f>U138*I138</f>
        <v>0</v>
      </c>
      <c r="W138" s="58">
        <v>0</v>
      </c>
      <c r="X138" s="43">
        <v>0</v>
      </c>
      <c r="Y138" s="63"/>
      <c r="Z138" s="109"/>
      <c r="AA138" s="63"/>
      <c r="AB138" s="109"/>
      <c r="AC138" s="63"/>
      <c r="AD138" s="109"/>
      <c r="AE138" s="63"/>
      <c r="AF138" s="109"/>
      <c r="AG138" s="58"/>
      <c r="AH138" s="109"/>
      <c r="AI138" s="137">
        <v>0</v>
      </c>
    </row>
    <row r="139" spans="1:35" ht="24.95" customHeight="1" x14ac:dyDescent="0.25">
      <c r="A139" s="64">
        <v>372</v>
      </c>
      <c r="B139" s="65" t="s">
        <v>165</v>
      </c>
      <c r="C139" s="66"/>
      <c r="D139" s="66">
        <f>'[1] Y autismo'!D139+'[1]Y017 PSBC capacitacion'!D139+'[1]Y061 1000 dias de vida'!D139+'[1]Y014 alimentacion escolar'!D139+'[1]Y015 Situa emergencia desastres'!D139+'[1]Y017PSBC APOYOS'!D139+'[1]Y060 GRUPOS PRIORITARIOS'!D139+'[1]Y017 DIF PILARES'!D139</f>
        <v>0</v>
      </c>
      <c r="E139" s="66"/>
      <c r="F139" s="66"/>
      <c r="G139" s="66"/>
      <c r="H139" s="66"/>
      <c r="I139" s="66"/>
      <c r="J139" s="235"/>
      <c r="K139" s="66"/>
      <c r="L139" s="66">
        <f>SUM(L140)</f>
        <v>0</v>
      </c>
      <c r="M139" s="66"/>
      <c r="N139" s="66">
        <f>SUM(N140)</f>
        <v>0</v>
      </c>
      <c r="O139" s="66"/>
      <c r="P139" s="66">
        <f>SUM(P140)</f>
        <v>0</v>
      </c>
      <c r="Q139" s="66"/>
      <c r="R139" s="66">
        <f>SUM(R140)</f>
        <v>0</v>
      </c>
      <c r="S139" s="66"/>
      <c r="T139" s="66">
        <f>SUM(T140)</f>
        <v>0</v>
      </c>
      <c r="U139" s="66"/>
      <c r="V139" s="66">
        <f>SUM(V140)</f>
        <v>0</v>
      </c>
      <c r="W139" s="66"/>
      <c r="X139" s="66">
        <v>0</v>
      </c>
      <c r="Y139" s="66"/>
      <c r="Z139" s="66">
        <f>SUM(Z140)</f>
        <v>0</v>
      </c>
      <c r="AA139" s="66"/>
      <c r="AB139" s="66">
        <f>SUM(AB140)</f>
        <v>0</v>
      </c>
      <c r="AC139" s="66"/>
      <c r="AD139" s="66">
        <f>SUM(AD140)</f>
        <v>0</v>
      </c>
      <c r="AE139" s="66"/>
      <c r="AF139" s="66">
        <f>SUM(AF140)</f>
        <v>0</v>
      </c>
      <c r="AG139" s="66"/>
      <c r="AH139" s="66">
        <f>SUM(AH140)</f>
        <v>0</v>
      </c>
      <c r="AI139" s="66">
        <f>L139+N139+P139++R139+T139+V139++X139+Z139+AB139+AD139+AF139+AH139</f>
        <v>0</v>
      </c>
    </row>
    <row r="140" spans="1:35" ht="24.95" customHeight="1" x14ac:dyDescent="0.25">
      <c r="A140" s="30">
        <v>37201</v>
      </c>
      <c r="B140" s="31" t="s">
        <v>165</v>
      </c>
      <c r="C140" s="32"/>
      <c r="D140" s="32">
        <f>'[1] Y autismo'!D140+'[1]Y017 PSBC capacitacion'!D140+'[1]Y061 1000 dias de vida'!D140+'[1]Y014 alimentacion escolar'!D140+'[1]Y015 Situa emergencia desastres'!D140+'[1]Y017PSBC APOYOS'!D140+'[1]Y060 GRUPOS PRIORITARIOS'!D140+'[1]Y017 DIF PILARES'!D140</f>
        <v>0</v>
      </c>
      <c r="E140" s="32"/>
      <c r="F140" s="32"/>
      <c r="G140" s="32"/>
      <c r="H140" s="32"/>
      <c r="I140" s="32"/>
      <c r="J140" s="206"/>
      <c r="K140" s="32">
        <v>0</v>
      </c>
      <c r="L140" s="32">
        <f>L141</f>
        <v>0</v>
      </c>
      <c r="M140" s="32">
        <v>0</v>
      </c>
      <c r="N140" s="32">
        <f>N141</f>
        <v>0</v>
      </c>
      <c r="O140" s="32"/>
      <c r="P140" s="32">
        <f>P141</f>
        <v>0</v>
      </c>
      <c r="Q140" s="32"/>
      <c r="R140" s="32">
        <f>R141</f>
        <v>0</v>
      </c>
      <c r="S140" s="32"/>
      <c r="T140" s="32">
        <f>T141</f>
        <v>0</v>
      </c>
      <c r="U140" s="32"/>
      <c r="V140" s="32">
        <f>V141</f>
        <v>0</v>
      </c>
      <c r="W140" s="32"/>
      <c r="X140" s="32">
        <v>0</v>
      </c>
      <c r="Y140" s="32"/>
      <c r="Z140" s="32">
        <f>Z141</f>
        <v>0</v>
      </c>
      <c r="AA140" s="32"/>
      <c r="AB140" s="32">
        <f>AB141</f>
        <v>0</v>
      </c>
      <c r="AC140" s="32"/>
      <c r="AD140" s="32">
        <f>AD141</f>
        <v>0</v>
      </c>
      <c r="AE140" s="32"/>
      <c r="AF140" s="32">
        <f>AF141</f>
        <v>0</v>
      </c>
      <c r="AG140" s="32"/>
      <c r="AH140" s="32">
        <f>AH141</f>
        <v>0</v>
      </c>
      <c r="AI140" s="32">
        <f>SUM(AI141)</f>
        <v>0</v>
      </c>
    </row>
    <row r="141" spans="1:35" ht="89.1" customHeight="1" x14ac:dyDescent="0.25">
      <c r="A141" s="38"/>
      <c r="B141" s="104" t="s">
        <v>165</v>
      </c>
      <c r="C141" s="105"/>
      <c r="D141" s="40"/>
      <c r="E141" s="38" t="s">
        <v>164</v>
      </c>
      <c r="F141" s="38" t="s">
        <v>30</v>
      </c>
      <c r="G141" s="38" t="s">
        <v>632</v>
      </c>
      <c r="H141" s="41" t="s">
        <v>633</v>
      </c>
      <c r="I141" s="106">
        <v>1166.6667</v>
      </c>
      <c r="J141" s="43"/>
      <c r="K141" s="63"/>
      <c r="L141" s="137"/>
      <c r="M141" s="63"/>
      <c r="N141" s="109"/>
      <c r="O141" s="63"/>
      <c r="P141" s="109"/>
      <c r="Q141" s="63"/>
      <c r="R141" s="109"/>
      <c r="S141" s="63">
        <v>0</v>
      </c>
      <c r="T141" s="109">
        <f>S141*I141</f>
        <v>0</v>
      </c>
      <c r="U141" s="63">
        <v>0</v>
      </c>
      <c r="V141" s="109">
        <f>U141*I141</f>
        <v>0</v>
      </c>
      <c r="W141" s="58">
        <v>0</v>
      </c>
      <c r="X141" s="43">
        <v>0</v>
      </c>
      <c r="Y141" s="63"/>
      <c r="Z141" s="109"/>
      <c r="AA141" s="63"/>
      <c r="AB141" s="109"/>
      <c r="AC141" s="63"/>
      <c r="AD141" s="109"/>
      <c r="AE141" s="63"/>
      <c r="AF141" s="109"/>
      <c r="AG141" s="58"/>
      <c r="AH141" s="109"/>
      <c r="AI141" s="137">
        <f>L141+N141+P141++R141+T141+V141++X141+Z141+AB141+AD141+AF141+AH141</f>
        <v>0</v>
      </c>
    </row>
    <row r="142" spans="1:35" ht="33.75" customHeight="1" x14ac:dyDescent="0.25">
      <c r="A142" s="64">
        <v>379</v>
      </c>
      <c r="B142" s="65" t="s">
        <v>166</v>
      </c>
      <c r="C142" s="65"/>
      <c r="D142" s="65">
        <f>'[1] Y autismo'!D142+'[1]Y017 PSBC capacitacion'!D142+'[1]Y061 1000 dias de vida'!D142+'[1]Y014 alimentacion escolar'!D142+'[1]Y015 Situa emergencia desastres'!D142+'[1]Y017PSBC APOYOS'!D142+'[1]Y060 GRUPOS PRIORITARIOS'!D142+'[1]Y017 DIF PILARES'!D142</f>
        <v>0</v>
      </c>
      <c r="E142" s="65"/>
      <c r="F142" s="65"/>
      <c r="G142" s="65"/>
      <c r="H142" s="65"/>
      <c r="I142" s="65"/>
      <c r="J142" s="200">
        <v>0</v>
      </c>
      <c r="K142" s="65"/>
      <c r="L142" s="65">
        <v>0</v>
      </c>
      <c r="M142" s="65"/>
      <c r="N142" s="65">
        <v>0</v>
      </c>
      <c r="O142" s="65"/>
      <c r="P142" s="65">
        <v>0</v>
      </c>
      <c r="Q142" s="65"/>
      <c r="R142" s="65">
        <v>0</v>
      </c>
      <c r="S142" s="65"/>
      <c r="T142" s="65">
        <v>0</v>
      </c>
      <c r="U142" s="65"/>
      <c r="V142" s="65">
        <v>0</v>
      </c>
      <c r="W142" s="65">
        <v>0</v>
      </c>
      <c r="X142" s="65">
        <v>0</v>
      </c>
      <c r="Y142" s="65"/>
      <c r="Z142" s="65">
        <v>0</v>
      </c>
      <c r="AA142" s="65"/>
      <c r="AB142" s="65">
        <v>0</v>
      </c>
      <c r="AC142" s="65"/>
      <c r="AD142" s="65">
        <v>0</v>
      </c>
      <c r="AE142" s="65"/>
      <c r="AF142" s="65">
        <v>0</v>
      </c>
      <c r="AG142" s="65"/>
      <c r="AH142" s="65">
        <v>0</v>
      </c>
      <c r="AI142" s="65">
        <f>P142+R142+T142+V142+X142+Z142+AB142+AD142+AF142+AH142+L142+N142</f>
        <v>0</v>
      </c>
    </row>
    <row r="143" spans="1:35" ht="33.75" customHeight="1" x14ac:dyDescent="0.25">
      <c r="A143" s="30">
        <v>37901</v>
      </c>
      <c r="B143" s="31" t="s">
        <v>166</v>
      </c>
      <c r="C143" s="31"/>
      <c r="D143" s="31">
        <f>'[1] Y autismo'!D143+'[1]Y017 PSBC capacitacion'!D143+'[1]Y061 1000 dias de vida'!D143+'[1]Y014 alimentacion escolar'!D143+'[1]Y015 Situa emergencia desastres'!D143+'[1]Y017PSBC APOYOS'!D143+'[1]Y060 GRUPOS PRIORITARIOS'!D143+'[1]Y017 DIF PILARES'!D143</f>
        <v>0</v>
      </c>
      <c r="E143" s="31"/>
      <c r="F143" s="31"/>
      <c r="G143" s="31"/>
      <c r="H143" s="31"/>
      <c r="I143" s="31"/>
      <c r="J143" s="236"/>
      <c r="K143" s="31"/>
      <c r="L143" s="31">
        <v>0</v>
      </c>
      <c r="M143" s="31"/>
      <c r="N143" s="31">
        <v>0</v>
      </c>
      <c r="O143" s="31"/>
      <c r="P143" s="31">
        <v>0</v>
      </c>
      <c r="Q143" s="31"/>
      <c r="R143" s="31">
        <v>0</v>
      </c>
      <c r="S143" s="31"/>
      <c r="T143" s="31">
        <v>0</v>
      </c>
      <c r="U143" s="31"/>
      <c r="V143" s="31">
        <v>0</v>
      </c>
      <c r="W143" s="31">
        <v>0</v>
      </c>
      <c r="X143" s="31">
        <v>0</v>
      </c>
      <c r="Y143" s="31"/>
      <c r="Z143" s="31">
        <v>0</v>
      </c>
      <c r="AA143" s="31"/>
      <c r="AB143" s="31">
        <v>0</v>
      </c>
      <c r="AC143" s="31"/>
      <c r="AD143" s="31">
        <v>0</v>
      </c>
      <c r="AE143" s="31"/>
      <c r="AF143" s="31">
        <v>0</v>
      </c>
      <c r="AG143" s="31"/>
      <c r="AH143" s="31">
        <v>0</v>
      </c>
      <c r="AI143" s="31">
        <f>L143+N143+P143+R143+T143+V143+X143+Z143+AB143+AD143+AF143+AH143</f>
        <v>0</v>
      </c>
    </row>
    <row r="144" spans="1:35" ht="127.5" customHeight="1" x14ac:dyDescent="0.25">
      <c r="A144" s="38"/>
      <c r="B144" s="104" t="s">
        <v>167</v>
      </c>
      <c r="C144" s="104"/>
      <c r="D144" s="40"/>
      <c r="E144" s="38" t="s">
        <v>129</v>
      </c>
      <c r="F144" s="38" t="s">
        <v>30</v>
      </c>
      <c r="G144" s="38" t="s">
        <v>634</v>
      </c>
      <c r="H144" s="41" t="s">
        <v>635</v>
      </c>
      <c r="I144" s="42">
        <v>8817.7999999999993</v>
      </c>
      <c r="J144" s="43"/>
      <c r="K144" s="107"/>
      <c r="L144" s="68">
        <v>0</v>
      </c>
      <c r="M144" s="63"/>
      <c r="N144" s="68">
        <v>0</v>
      </c>
      <c r="O144" s="108"/>
      <c r="P144" s="68">
        <v>0</v>
      </c>
      <c r="Q144" s="108"/>
      <c r="R144" s="68">
        <v>0</v>
      </c>
      <c r="S144" s="108"/>
      <c r="T144" s="68">
        <v>0</v>
      </c>
      <c r="U144" s="108"/>
      <c r="V144" s="68">
        <v>0</v>
      </c>
      <c r="W144" s="38">
        <v>0</v>
      </c>
      <c r="X144" s="43">
        <v>0</v>
      </c>
      <c r="Y144" s="108"/>
      <c r="Z144" s="68">
        <v>0</v>
      </c>
      <c r="AA144" s="108"/>
      <c r="AB144" s="68">
        <v>0</v>
      </c>
      <c r="AC144" s="108"/>
      <c r="AD144" s="68">
        <v>0</v>
      </c>
      <c r="AE144" s="108"/>
      <c r="AF144" s="68">
        <v>0</v>
      </c>
      <c r="AG144" s="108"/>
      <c r="AH144" s="68">
        <v>0</v>
      </c>
      <c r="AI144" s="188">
        <f>L144+N144+P144+R144+T144+V144+X144+Z144+AB144+AD144+AF144+AH144</f>
        <v>0</v>
      </c>
    </row>
    <row r="145" spans="1:35" ht="127.5" customHeight="1" x14ac:dyDescent="0.25">
      <c r="A145" s="38"/>
      <c r="B145" s="104" t="s">
        <v>168</v>
      </c>
      <c r="C145" s="104"/>
      <c r="D145" s="40"/>
      <c r="E145" s="38" t="s">
        <v>129</v>
      </c>
      <c r="F145" s="38" t="s">
        <v>30</v>
      </c>
      <c r="G145" s="38" t="s">
        <v>636</v>
      </c>
      <c r="H145" s="41" t="s">
        <v>637</v>
      </c>
      <c r="I145" s="42">
        <v>1067.9887999999999</v>
      </c>
      <c r="J145" s="43"/>
      <c r="K145" s="107"/>
      <c r="L145" s="68">
        <v>0</v>
      </c>
      <c r="M145" s="63"/>
      <c r="N145" s="68">
        <v>0</v>
      </c>
      <c r="O145" s="108"/>
      <c r="P145" s="68">
        <v>0</v>
      </c>
      <c r="Q145" s="108"/>
      <c r="R145" s="68">
        <v>0</v>
      </c>
      <c r="S145" s="108"/>
      <c r="T145" s="68">
        <v>0</v>
      </c>
      <c r="U145" s="108"/>
      <c r="V145" s="68">
        <v>0</v>
      </c>
      <c r="W145" s="38">
        <v>0</v>
      </c>
      <c r="X145" s="43">
        <v>0</v>
      </c>
      <c r="Y145" s="108"/>
      <c r="Z145" s="68">
        <v>0</v>
      </c>
      <c r="AA145" s="108"/>
      <c r="AB145" s="68">
        <v>0</v>
      </c>
      <c r="AC145" s="108"/>
      <c r="AD145" s="68">
        <v>0</v>
      </c>
      <c r="AE145" s="108"/>
      <c r="AF145" s="68">
        <v>0</v>
      </c>
      <c r="AG145" s="108"/>
      <c r="AH145" s="68">
        <v>0</v>
      </c>
      <c r="AI145" s="188">
        <f t="shared" ref="AI145:AI151" si="21">L145+N145+P145+R145+T145+V145+X145+Z145+AB145+AD145+AF145+AH145</f>
        <v>0</v>
      </c>
    </row>
    <row r="146" spans="1:35" ht="127.5" customHeight="1" x14ac:dyDescent="0.25">
      <c r="A146" s="38"/>
      <c r="B146" s="104" t="s">
        <v>169</v>
      </c>
      <c r="C146" s="104"/>
      <c r="D146" s="40"/>
      <c r="E146" s="38" t="s">
        <v>129</v>
      </c>
      <c r="F146" s="38" t="s">
        <v>30</v>
      </c>
      <c r="G146" s="38" t="s">
        <v>638</v>
      </c>
      <c r="H146" s="41" t="s">
        <v>639</v>
      </c>
      <c r="I146" s="42">
        <v>462.00479999999999</v>
      </c>
      <c r="J146" s="43"/>
      <c r="K146" s="107"/>
      <c r="L146" s="68">
        <v>0</v>
      </c>
      <c r="M146" s="63"/>
      <c r="N146" s="68">
        <v>0</v>
      </c>
      <c r="O146" s="108"/>
      <c r="P146" s="68">
        <v>0</v>
      </c>
      <c r="Q146" s="108"/>
      <c r="R146" s="68">
        <v>0</v>
      </c>
      <c r="S146" s="108"/>
      <c r="T146" s="68">
        <v>0</v>
      </c>
      <c r="U146" s="108"/>
      <c r="V146" s="68">
        <v>0</v>
      </c>
      <c r="W146" s="38">
        <v>0</v>
      </c>
      <c r="X146" s="43">
        <v>0</v>
      </c>
      <c r="Y146" s="108"/>
      <c r="Z146" s="68">
        <v>0</v>
      </c>
      <c r="AA146" s="108"/>
      <c r="AB146" s="68">
        <v>0</v>
      </c>
      <c r="AC146" s="108"/>
      <c r="AD146" s="68">
        <v>0</v>
      </c>
      <c r="AE146" s="108"/>
      <c r="AF146" s="68">
        <v>0</v>
      </c>
      <c r="AG146" s="108"/>
      <c r="AH146" s="68">
        <v>0</v>
      </c>
      <c r="AI146" s="188">
        <f t="shared" si="21"/>
        <v>0</v>
      </c>
    </row>
    <row r="147" spans="1:35" ht="127.5" customHeight="1" x14ac:dyDescent="0.25">
      <c r="A147" s="38"/>
      <c r="B147" s="104" t="s">
        <v>170</v>
      </c>
      <c r="C147" s="104"/>
      <c r="D147" s="40"/>
      <c r="E147" s="38" t="s">
        <v>129</v>
      </c>
      <c r="F147" s="38" t="s">
        <v>30</v>
      </c>
      <c r="G147" s="38" t="s">
        <v>640</v>
      </c>
      <c r="H147" s="41" t="s">
        <v>641</v>
      </c>
      <c r="I147" s="42">
        <v>1077.9879999999998</v>
      </c>
      <c r="J147" s="43"/>
      <c r="K147" s="107"/>
      <c r="L147" s="68">
        <v>0</v>
      </c>
      <c r="M147" s="63"/>
      <c r="N147" s="68">
        <v>0</v>
      </c>
      <c r="O147" s="108"/>
      <c r="P147" s="68">
        <v>0</v>
      </c>
      <c r="Q147" s="108"/>
      <c r="R147" s="68">
        <v>0</v>
      </c>
      <c r="S147" s="108"/>
      <c r="T147" s="68">
        <v>0</v>
      </c>
      <c r="U147" s="108"/>
      <c r="V147" s="68">
        <v>0</v>
      </c>
      <c r="W147" s="38">
        <v>0</v>
      </c>
      <c r="X147" s="43">
        <v>0</v>
      </c>
      <c r="Y147" s="108"/>
      <c r="Z147" s="68">
        <v>0</v>
      </c>
      <c r="AA147" s="108"/>
      <c r="AB147" s="68">
        <v>0</v>
      </c>
      <c r="AC147" s="108"/>
      <c r="AD147" s="68">
        <v>0</v>
      </c>
      <c r="AE147" s="108"/>
      <c r="AF147" s="68">
        <v>0</v>
      </c>
      <c r="AG147" s="108"/>
      <c r="AH147" s="68">
        <v>0</v>
      </c>
      <c r="AI147" s="188">
        <f t="shared" si="21"/>
        <v>0</v>
      </c>
    </row>
    <row r="148" spans="1:35" ht="127.5" customHeight="1" x14ac:dyDescent="0.25">
      <c r="A148" s="38"/>
      <c r="B148" s="104" t="s">
        <v>171</v>
      </c>
      <c r="C148" s="104"/>
      <c r="D148" s="40"/>
      <c r="E148" s="38" t="s">
        <v>129</v>
      </c>
      <c r="F148" s="38" t="s">
        <v>30</v>
      </c>
      <c r="G148" s="38" t="s">
        <v>642</v>
      </c>
      <c r="H148" s="41" t="s">
        <v>643</v>
      </c>
      <c r="I148" s="42">
        <v>351.15520000000004</v>
      </c>
      <c r="J148" s="43"/>
      <c r="K148" s="107"/>
      <c r="L148" s="68">
        <v>0</v>
      </c>
      <c r="M148" s="63"/>
      <c r="N148" s="68">
        <v>0</v>
      </c>
      <c r="O148" s="108"/>
      <c r="P148" s="68">
        <v>0</v>
      </c>
      <c r="Q148" s="108"/>
      <c r="R148" s="68">
        <v>0</v>
      </c>
      <c r="S148" s="108"/>
      <c r="T148" s="68">
        <v>0</v>
      </c>
      <c r="U148" s="108"/>
      <c r="V148" s="68">
        <v>0</v>
      </c>
      <c r="W148" s="38">
        <v>0</v>
      </c>
      <c r="X148" s="43">
        <v>0</v>
      </c>
      <c r="Y148" s="108"/>
      <c r="Z148" s="68">
        <v>0</v>
      </c>
      <c r="AA148" s="108"/>
      <c r="AB148" s="68">
        <v>0</v>
      </c>
      <c r="AC148" s="108"/>
      <c r="AD148" s="68">
        <v>0</v>
      </c>
      <c r="AE148" s="108"/>
      <c r="AF148" s="68">
        <v>0</v>
      </c>
      <c r="AG148" s="108"/>
      <c r="AH148" s="68">
        <v>0</v>
      </c>
      <c r="AI148" s="188">
        <f t="shared" si="21"/>
        <v>0</v>
      </c>
    </row>
    <row r="149" spans="1:35" ht="127.5" customHeight="1" x14ac:dyDescent="0.25">
      <c r="A149" s="38"/>
      <c r="B149" s="104" t="s">
        <v>172</v>
      </c>
      <c r="C149" s="104"/>
      <c r="D149" s="40"/>
      <c r="E149" s="38" t="s">
        <v>129</v>
      </c>
      <c r="F149" s="38" t="s">
        <v>30</v>
      </c>
      <c r="G149" s="38" t="s">
        <v>644</v>
      </c>
      <c r="H149" s="41" t="s">
        <v>645</v>
      </c>
      <c r="I149" s="42">
        <v>950.00520000000006</v>
      </c>
      <c r="J149" s="43"/>
      <c r="K149" s="107"/>
      <c r="L149" s="68">
        <v>0</v>
      </c>
      <c r="M149" s="63"/>
      <c r="N149" s="68">
        <v>0</v>
      </c>
      <c r="O149" s="108"/>
      <c r="P149" s="68">
        <v>0</v>
      </c>
      <c r="Q149" s="108"/>
      <c r="R149" s="68">
        <v>0</v>
      </c>
      <c r="S149" s="108"/>
      <c r="T149" s="68">
        <v>0</v>
      </c>
      <c r="U149" s="108"/>
      <c r="V149" s="68">
        <v>0</v>
      </c>
      <c r="W149" s="38">
        <v>0</v>
      </c>
      <c r="X149" s="43">
        <v>0</v>
      </c>
      <c r="Y149" s="108"/>
      <c r="Z149" s="68">
        <v>0</v>
      </c>
      <c r="AA149" s="108"/>
      <c r="AB149" s="68">
        <v>0</v>
      </c>
      <c r="AC149" s="108"/>
      <c r="AD149" s="68">
        <v>0</v>
      </c>
      <c r="AE149" s="108"/>
      <c r="AF149" s="68">
        <v>0</v>
      </c>
      <c r="AG149" s="108"/>
      <c r="AH149" s="68">
        <v>0</v>
      </c>
      <c r="AI149" s="188">
        <f t="shared" si="21"/>
        <v>0</v>
      </c>
    </row>
    <row r="150" spans="1:35" ht="127.5" customHeight="1" x14ac:dyDescent="0.25">
      <c r="A150" s="38"/>
      <c r="B150" s="104" t="s">
        <v>173</v>
      </c>
      <c r="C150" s="104"/>
      <c r="D150" s="40"/>
      <c r="E150" s="38" t="s">
        <v>129</v>
      </c>
      <c r="F150" s="38" t="s">
        <v>30</v>
      </c>
      <c r="G150" s="38" t="s">
        <v>646</v>
      </c>
      <c r="H150" s="41" t="s">
        <v>647</v>
      </c>
      <c r="I150" s="42">
        <v>667.99760000000003</v>
      </c>
      <c r="J150" s="43"/>
      <c r="K150" s="107"/>
      <c r="L150" s="68">
        <v>0</v>
      </c>
      <c r="M150" s="63"/>
      <c r="N150" s="68">
        <v>0</v>
      </c>
      <c r="O150" s="108"/>
      <c r="P150" s="68">
        <v>0</v>
      </c>
      <c r="Q150" s="108"/>
      <c r="R150" s="68">
        <v>0</v>
      </c>
      <c r="S150" s="108"/>
      <c r="T150" s="68">
        <v>0</v>
      </c>
      <c r="U150" s="108"/>
      <c r="V150" s="68">
        <v>0</v>
      </c>
      <c r="W150" s="38">
        <v>0</v>
      </c>
      <c r="X150" s="43">
        <v>0</v>
      </c>
      <c r="Y150" s="108"/>
      <c r="Z150" s="68">
        <v>0</v>
      </c>
      <c r="AA150" s="108"/>
      <c r="AB150" s="68">
        <v>0</v>
      </c>
      <c r="AC150" s="108"/>
      <c r="AD150" s="68">
        <v>0</v>
      </c>
      <c r="AE150" s="108"/>
      <c r="AF150" s="68">
        <v>0</v>
      </c>
      <c r="AG150" s="108"/>
      <c r="AH150" s="68">
        <v>0</v>
      </c>
      <c r="AI150" s="188">
        <f t="shared" si="21"/>
        <v>0</v>
      </c>
    </row>
    <row r="151" spans="1:35" ht="127.5" customHeight="1" x14ac:dyDescent="0.25">
      <c r="A151" s="38"/>
      <c r="B151" s="104" t="s">
        <v>174</v>
      </c>
      <c r="C151" s="104"/>
      <c r="D151" s="40"/>
      <c r="E151" s="38" t="s">
        <v>129</v>
      </c>
      <c r="F151" s="38" t="s">
        <v>30</v>
      </c>
      <c r="G151" s="38" t="s">
        <v>648</v>
      </c>
      <c r="H151" s="41" t="s">
        <v>649</v>
      </c>
      <c r="I151" s="42">
        <v>422.86040000000037</v>
      </c>
      <c r="J151" s="43"/>
      <c r="K151" s="107"/>
      <c r="L151" s="68">
        <v>0</v>
      </c>
      <c r="M151" s="63"/>
      <c r="N151" s="68">
        <v>0</v>
      </c>
      <c r="O151" s="108"/>
      <c r="P151" s="68">
        <v>0</v>
      </c>
      <c r="Q151" s="108"/>
      <c r="R151" s="68">
        <v>0</v>
      </c>
      <c r="S151" s="108"/>
      <c r="T151" s="68">
        <v>0</v>
      </c>
      <c r="U151" s="108"/>
      <c r="V151" s="68">
        <v>0</v>
      </c>
      <c r="W151" s="38">
        <v>0</v>
      </c>
      <c r="X151" s="43">
        <v>0</v>
      </c>
      <c r="Y151" s="108"/>
      <c r="Z151" s="68">
        <v>0</v>
      </c>
      <c r="AA151" s="108"/>
      <c r="AB151" s="68">
        <v>0</v>
      </c>
      <c r="AC151" s="108"/>
      <c r="AD151" s="68">
        <v>0</v>
      </c>
      <c r="AE151" s="108"/>
      <c r="AF151" s="68">
        <v>0</v>
      </c>
      <c r="AG151" s="108"/>
      <c r="AH151" s="68">
        <v>0</v>
      </c>
      <c r="AI151" s="188">
        <f t="shared" si="21"/>
        <v>0</v>
      </c>
    </row>
    <row r="152" spans="1:35" ht="89.1" customHeight="1" x14ac:dyDescent="0.25">
      <c r="A152" s="38"/>
      <c r="B152" s="104" t="s">
        <v>175</v>
      </c>
      <c r="C152" s="105"/>
      <c r="D152" s="40"/>
      <c r="E152" s="38" t="s">
        <v>164</v>
      </c>
      <c r="F152" s="38" t="s">
        <v>30</v>
      </c>
      <c r="G152" s="38" t="s">
        <v>650</v>
      </c>
      <c r="H152" s="41" t="s">
        <v>651</v>
      </c>
      <c r="I152" s="42">
        <v>14166.6667</v>
      </c>
      <c r="J152" s="43"/>
      <c r="K152" s="63"/>
      <c r="L152" s="220"/>
      <c r="M152" s="63"/>
      <c r="N152" s="220"/>
      <c r="O152" s="63"/>
      <c r="P152" s="220"/>
      <c r="Q152" s="63"/>
      <c r="R152" s="220"/>
      <c r="S152" s="63">
        <v>0</v>
      </c>
      <c r="T152" s="220">
        <f>S152*I152</f>
        <v>0</v>
      </c>
      <c r="U152" s="63">
        <v>0</v>
      </c>
      <c r="V152" s="220">
        <f>U152*I152</f>
        <v>0</v>
      </c>
      <c r="W152" s="58">
        <v>0</v>
      </c>
      <c r="X152" s="43">
        <v>0</v>
      </c>
      <c r="Y152" s="63"/>
      <c r="Z152" s="220"/>
      <c r="AA152" s="63"/>
      <c r="AB152" s="220"/>
      <c r="AC152" s="63"/>
      <c r="AD152" s="220"/>
      <c r="AE152" s="63"/>
      <c r="AF152" s="220"/>
      <c r="AG152" s="58"/>
      <c r="AH152" s="109"/>
      <c r="AI152" s="137">
        <f>L152+N152+P152++R152+T152+V152++X152+Z152+AB152+AD152+AF152+AH152</f>
        <v>0</v>
      </c>
    </row>
    <row r="153" spans="1:35" s="185" customFormat="1" ht="38.25" customHeight="1" x14ac:dyDescent="0.25">
      <c r="A153" s="6">
        <v>4000</v>
      </c>
      <c r="B153" s="7" t="s">
        <v>176</v>
      </c>
      <c r="C153" s="7"/>
      <c r="D153" s="92">
        <f>'[1] Y autismo'!D153+'[1]Y017 PSBC capacitacion'!D153+'[1]Y061 1000 dias de vida'!D153+'[1]Y014 alimentacion escolar'!D153+'[1]Y015 Situa emergencia desastres'!D153+'[1]Y017PSBC APOYOS'!D153+'[1]Y060 GRUPOS PRIORITARIOS'!D153+'[1]Y017 DIF PILARES'!D153</f>
        <v>0</v>
      </c>
      <c r="E153" s="92"/>
      <c r="F153" s="92"/>
      <c r="G153" s="92"/>
      <c r="H153" s="92"/>
      <c r="I153" s="110"/>
      <c r="J153" s="184">
        <f>J154</f>
        <v>178830905.01102734</v>
      </c>
      <c r="K153" s="184">
        <f t="shared" ref="K153:X155" si="22">K154</f>
        <v>0</v>
      </c>
      <c r="L153" s="184">
        <f t="shared" si="22"/>
        <v>0</v>
      </c>
      <c r="M153" s="184">
        <f t="shared" si="22"/>
        <v>0</v>
      </c>
      <c r="N153" s="184">
        <f t="shared" si="22"/>
        <v>0</v>
      </c>
      <c r="O153" s="184">
        <f t="shared" si="22"/>
        <v>0</v>
      </c>
      <c r="P153" s="184">
        <f t="shared" si="22"/>
        <v>0</v>
      </c>
      <c r="Q153" s="184">
        <f t="shared" si="22"/>
        <v>0</v>
      </c>
      <c r="R153" s="184">
        <f t="shared" si="22"/>
        <v>0</v>
      </c>
      <c r="S153" s="184">
        <f t="shared" si="22"/>
        <v>0</v>
      </c>
      <c r="T153" s="184">
        <f t="shared" si="22"/>
        <v>0</v>
      </c>
      <c r="U153" s="184">
        <f>U154</f>
        <v>0</v>
      </c>
      <c r="V153" s="184">
        <f t="shared" si="22"/>
        <v>0</v>
      </c>
      <c r="W153" s="184">
        <f>W154</f>
        <v>0</v>
      </c>
      <c r="X153" s="184">
        <f t="shared" si="22"/>
        <v>0</v>
      </c>
      <c r="Y153" s="184"/>
      <c r="Z153" s="184">
        <v>178830905.01102734</v>
      </c>
      <c r="AA153" s="184">
        <f t="shared" ref="AA153:AH155" si="23">AA154</f>
        <v>0</v>
      </c>
      <c r="AB153" s="184">
        <f t="shared" si="23"/>
        <v>0</v>
      </c>
      <c r="AC153" s="184">
        <f t="shared" si="23"/>
        <v>0</v>
      </c>
      <c r="AD153" s="184">
        <f t="shared" si="23"/>
        <v>0</v>
      </c>
      <c r="AE153" s="184">
        <f t="shared" si="23"/>
        <v>0</v>
      </c>
      <c r="AF153" s="184">
        <f t="shared" si="23"/>
        <v>0</v>
      </c>
      <c r="AG153" s="184">
        <f t="shared" si="23"/>
        <v>0</v>
      </c>
      <c r="AH153" s="184">
        <f t="shared" si="23"/>
        <v>0</v>
      </c>
      <c r="AI153" s="184">
        <f>P153+R153+T153+V153+Z153+AB153+AD153+AF153+AH153+L153+N153</f>
        <v>178830905.01102734</v>
      </c>
    </row>
    <row r="154" spans="1:35" s="187" customFormat="1" ht="38.25" customHeight="1" x14ac:dyDescent="0.25">
      <c r="A154" s="14">
        <v>4400</v>
      </c>
      <c r="B154" s="77" t="s">
        <v>177</v>
      </c>
      <c r="C154" s="77"/>
      <c r="D154" s="78">
        <f>'[1] Y autismo'!D154+'[1]Y017 PSBC capacitacion'!D154+'[1]Y061 1000 dias de vida'!D154+'[1]Y014 alimentacion escolar'!D154+'[1]Y015 Situa emergencia desastres'!D154+'[1]Y017PSBC APOYOS'!D154+'[1]Y060 GRUPOS PRIORITARIOS'!D154+'[1]Y017 DIF PILARES'!D154</f>
        <v>0</v>
      </c>
      <c r="E154" s="78"/>
      <c r="F154" s="78"/>
      <c r="G154" s="78"/>
      <c r="H154" s="78"/>
      <c r="I154" s="79"/>
      <c r="J154" s="186">
        <f>J155</f>
        <v>178830905.01102734</v>
      </c>
      <c r="K154" s="186">
        <f t="shared" si="22"/>
        <v>0</v>
      </c>
      <c r="L154" s="186">
        <f t="shared" si="22"/>
        <v>0</v>
      </c>
      <c r="M154" s="186">
        <f t="shared" si="22"/>
        <v>0</v>
      </c>
      <c r="N154" s="186">
        <f t="shared" si="22"/>
        <v>0</v>
      </c>
      <c r="O154" s="186">
        <f t="shared" si="22"/>
        <v>0</v>
      </c>
      <c r="P154" s="186">
        <f t="shared" si="22"/>
        <v>0</v>
      </c>
      <c r="Q154" s="186">
        <f t="shared" si="22"/>
        <v>0</v>
      </c>
      <c r="R154" s="186">
        <f t="shared" si="22"/>
        <v>0</v>
      </c>
      <c r="S154" s="186">
        <f t="shared" si="22"/>
        <v>0</v>
      </c>
      <c r="T154" s="186">
        <f t="shared" si="22"/>
        <v>0</v>
      </c>
      <c r="U154" s="186">
        <f t="shared" si="22"/>
        <v>0</v>
      </c>
      <c r="V154" s="186">
        <f t="shared" si="22"/>
        <v>0</v>
      </c>
      <c r="W154" s="186">
        <f t="shared" si="22"/>
        <v>0</v>
      </c>
      <c r="X154" s="186">
        <f t="shared" si="22"/>
        <v>0</v>
      </c>
      <c r="Y154" s="186"/>
      <c r="Z154" s="186">
        <v>178830905.01102734</v>
      </c>
      <c r="AA154" s="186">
        <f t="shared" si="23"/>
        <v>0</v>
      </c>
      <c r="AB154" s="186">
        <f t="shared" si="23"/>
        <v>0</v>
      </c>
      <c r="AC154" s="186">
        <f t="shared" si="23"/>
        <v>0</v>
      </c>
      <c r="AD154" s="186">
        <f t="shared" si="23"/>
        <v>0</v>
      </c>
      <c r="AE154" s="186">
        <f t="shared" si="23"/>
        <v>0</v>
      </c>
      <c r="AF154" s="186">
        <f t="shared" si="23"/>
        <v>0</v>
      </c>
      <c r="AG154" s="186">
        <f t="shared" si="23"/>
        <v>0</v>
      </c>
      <c r="AH154" s="186">
        <f t="shared" si="23"/>
        <v>0</v>
      </c>
      <c r="AI154" s="186">
        <f t="shared" ref="AI154:AI217" si="24">P154+R154+T154+V154+Z154+AB154+AD154+AF154+AH154+L154+N154</f>
        <v>178830905.01102734</v>
      </c>
    </row>
    <row r="155" spans="1:35" s="183" customFormat="1" ht="28.5" customHeight="1" x14ac:dyDescent="0.25">
      <c r="A155" s="22">
        <v>441</v>
      </c>
      <c r="B155" s="178" t="s">
        <v>178</v>
      </c>
      <c r="C155" s="178"/>
      <c r="D155" s="179">
        <f>'[1] Y autismo'!D155+'[1]Y017 PSBC capacitacion'!D155+'[1]Y061 1000 dias de vida'!D155+'[1]Y014 alimentacion escolar'!D155+'[1]Y015 Situa emergencia desastres'!D155+'[1]Y017PSBC APOYOS'!D155+'[1]Y060 GRUPOS PRIORITARIOS'!D155+'[1]Y017 DIF PILARES'!D155</f>
        <v>0</v>
      </c>
      <c r="E155" s="180"/>
      <c r="F155" s="180"/>
      <c r="G155" s="180"/>
      <c r="H155" s="180"/>
      <c r="I155" s="181"/>
      <c r="J155" s="182">
        <f>J156</f>
        <v>178830905.01102734</v>
      </c>
      <c r="K155" s="182">
        <f t="shared" si="22"/>
        <v>0</v>
      </c>
      <c r="L155" s="182">
        <f t="shared" si="22"/>
        <v>0</v>
      </c>
      <c r="M155" s="182">
        <f t="shared" si="22"/>
        <v>0</v>
      </c>
      <c r="N155" s="182">
        <f t="shared" si="22"/>
        <v>0</v>
      </c>
      <c r="O155" s="182">
        <f t="shared" si="22"/>
        <v>0</v>
      </c>
      <c r="P155" s="182">
        <f t="shared" si="22"/>
        <v>0</v>
      </c>
      <c r="Q155" s="182">
        <f t="shared" si="22"/>
        <v>0</v>
      </c>
      <c r="R155" s="182">
        <f t="shared" si="22"/>
        <v>0</v>
      </c>
      <c r="S155" s="182">
        <f t="shared" si="22"/>
        <v>0</v>
      </c>
      <c r="T155" s="182">
        <f t="shared" si="22"/>
        <v>0</v>
      </c>
      <c r="U155" s="182">
        <f t="shared" si="22"/>
        <v>0</v>
      </c>
      <c r="V155" s="182">
        <f t="shared" si="22"/>
        <v>0</v>
      </c>
      <c r="W155" s="182">
        <f t="shared" si="22"/>
        <v>0</v>
      </c>
      <c r="X155" s="182">
        <f t="shared" si="22"/>
        <v>0</v>
      </c>
      <c r="Y155" s="182"/>
      <c r="Z155" s="182">
        <v>178830905.01102734</v>
      </c>
      <c r="AA155" s="182">
        <f t="shared" si="23"/>
        <v>0</v>
      </c>
      <c r="AB155" s="182">
        <f t="shared" si="23"/>
        <v>0</v>
      </c>
      <c r="AC155" s="182">
        <f t="shared" si="23"/>
        <v>0</v>
      </c>
      <c r="AD155" s="182">
        <f t="shared" si="23"/>
        <v>0</v>
      </c>
      <c r="AE155" s="182">
        <f t="shared" si="23"/>
        <v>0</v>
      </c>
      <c r="AF155" s="182">
        <f t="shared" si="23"/>
        <v>0</v>
      </c>
      <c r="AG155" s="182">
        <f t="shared" si="23"/>
        <v>0</v>
      </c>
      <c r="AH155" s="182">
        <f t="shared" si="23"/>
        <v>0</v>
      </c>
      <c r="AI155" s="182">
        <f t="shared" si="24"/>
        <v>178830905.01102734</v>
      </c>
    </row>
    <row r="156" spans="1:35" s="177" customFormat="1" x14ac:dyDescent="0.25">
      <c r="A156" s="170">
        <v>44102</v>
      </c>
      <c r="B156" s="171" t="s">
        <v>179</v>
      </c>
      <c r="C156" s="172"/>
      <c r="D156" s="173">
        <f>'[1] Y autismo'!D156+'[1]Y017 PSBC capacitacion'!D156+'[1]Y061 1000 dias de vida'!D156+'[1]Y014 alimentacion escolar'!D156+'[1]Y015 Situa emergencia desastres'!D156+'[1]Y017PSBC APOYOS'!D156+'[1]Y060 GRUPOS PRIORITARIOS'!D156+'[1]Y017 DIF PILARES'!D156</f>
        <v>0</v>
      </c>
      <c r="E156" s="174"/>
      <c r="F156" s="174"/>
      <c r="G156" s="174"/>
      <c r="H156" s="174"/>
      <c r="I156" s="175"/>
      <c r="J156" s="176">
        <f>SUM(J157:J420)</f>
        <v>178830905.01102734</v>
      </c>
      <c r="K156" s="176">
        <f>SUM(K159:K330)</f>
        <v>0</v>
      </c>
      <c r="L156" s="176">
        <f>SUM(L159:L330)</f>
        <v>0</v>
      </c>
      <c r="M156" s="176">
        <f t="shared" ref="M156:Q156" si="25">SUM(M159:M330)</f>
        <v>0</v>
      </c>
      <c r="N156" s="176">
        <f t="shared" si="25"/>
        <v>0</v>
      </c>
      <c r="O156" s="176">
        <f>SUM(O159:O330)</f>
        <v>0</v>
      </c>
      <c r="P156" s="176">
        <f t="shared" si="25"/>
        <v>0</v>
      </c>
      <c r="Q156" s="176">
        <f t="shared" si="25"/>
        <v>0</v>
      </c>
      <c r="R156" s="176">
        <f>SUM(R159:R330)</f>
        <v>0</v>
      </c>
      <c r="S156" s="176">
        <f>SUM(S159:S330)</f>
        <v>0</v>
      </c>
      <c r="T156" s="176">
        <f>SUM(T159:T330)</f>
        <v>0</v>
      </c>
      <c r="U156" s="176">
        <f t="shared" ref="U156:V156" si="26">SUM(U159:U330)</f>
        <v>0</v>
      </c>
      <c r="V156" s="176">
        <f t="shared" si="26"/>
        <v>0</v>
      </c>
      <c r="W156" s="176">
        <f t="shared" ref="W156:X156" si="27">SUM(W159:W330)</f>
        <v>0</v>
      </c>
      <c r="X156" s="176">
        <f t="shared" si="27"/>
        <v>0</v>
      </c>
      <c r="Y156" s="176"/>
      <c r="Z156" s="176">
        <v>178830905.01102734</v>
      </c>
      <c r="AA156" s="176">
        <f>SUM(AA159:AA330)</f>
        <v>0</v>
      </c>
      <c r="AB156" s="176">
        <f>SUM(AB159:AB330)</f>
        <v>0</v>
      </c>
      <c r="AC156" s="176">
        <f t="shared" ref="AC156:AF156" si="28">SUM(AC159:AC330)</f>
        <v>0</v>
      </c>
      <c r="AD156" s="176">
        <f t="shared" si="28"/>
        <v>0</v>
      </c>
      <c r="AE156" s="176">
        <f t="shared" si="28"/>
        <v>0</v>
      </c>
      <c r="AF156" s="176">
        <f t="shared" si="28"/>
        <v>0</v>
      </c>
      <c r="AG156" s="176">
        <f>SUM(AG159:AG330)</f>
        <v>0</v>
      </c>
      <c r="AH156" s="176">
        <f>SUM(AH159:AH330)</f>
        <v>0</v>
      </c>
      <c r="AI156" s="176">
        <f t="shared" si="24"/>
        <v>178830905.01102734</v>
      </c>
    </row>
    <row r="157" spans="1:35" ht="76.5" x14ac:dyDescent="0.25">
      <c r="A157" s="111"/>
      <c r="B157" s="112" t="s">
        <v>180</v>
      </c>
      <c r="C157" s="112"/>
      <c r="D157" s="40">
        <v>30000</v>
      </c>
      <c r="E157" s="41" t="s">
        <v>181</v>
      </c>
      <c r="F157" s="38" t="s">
        <v>30</v>
      </c>
      <c r="G157" s="38" t="s">
        <v>652</v>
      </c>
      <c r="H157" s="41" t="s">
        <v>653</v>
      </c>
      <c r="I157" s="88">
        <f>J157/D157</f>
        <v>265.18973333333332</v>
      </c>
      <c r="J157" s="43">
        <v>7955692</v>
      </c>
      <c r="K157" s="113"/>
      <c r="L157" s="221"/>
      <c r="M157" s="96"/>
      <c r="N157" s="221"/>
      <c r="O157" s="96"/>
      <c r="P157" s="221"/>
      <c r="Q157" s="96"/>
      <c r="R157" s="221"/>
      <c r="S157" s="96"/>
      <c r="T157" s="221"/>
      <c r="U157" s="96"/>
      <c r="V157" s="221"/>
      <c r="W157" s="96"/>
      <c r="X157" s="221"/>
      <c r="Y157" s="96"/>
      <c r="Z157" s="43">
        <v>7955692</v>
      </c>
      <c r="AA157" s="96"/>
      <c r="AB157" s="221"/>
      <c r="AC157" s="96"/>
      <c r="AD157" s="221"/>
      <c r="AE157" s="96"/>
      <c r="AF157" s="221"/>
      <c r="AG157" s="96"/>
      <c r="AH157" s="221"/>
      <c r="AI157" s="232">
        <f t="shared" si="24"/>
        <v>7955692</v>
      </c>
    </row>
    <row r="158" spans="1:35" ht="76.5" x14ac:dyDescent="0.25">
      <c r="A158" s="111"/>
      <c r="B158" s="112" t="s">
        <v>180</v>
      </c>
      <c r="C158" s="112"/>
      <c r="D158" s="40">
        <f>'[1] Y autismo'!D157+'[1]Y017 PSBC capacitacion'!D157+'[1]Y061 1000 dias de vida'!D157+'[1]Y014 alimentacion escolar'!D157+'[1]Y015 Situa emergencia desastres'!D157+'[1]Y017PSBC APOYOS'!D157+'[1]Y060 GRUPOS PRIORITARIOS'!D157+'[1]Y017 DIF PILARES'!D157</f>
        <v>86340</v>
      </c>
      <c r="E158" s="41" t="s">
        <v>181</v>
      </c>
      <c r="F158" s="38" t="s">
        <v>30</v>
      </c>
      <c r="G158" s="38" t="s">
        <v>654</v>
      </c>
      <c r="H158" s="41" t="s">
        <v>655</v>
      </c>
      <c r="I158" s="88">
        <v>311.09000004632799</v>
      </c>
      <c r="J158" s="43">
        <f>'[1] Y autismo'!J157+'[1]Y017 PSBC capacitacion'!J157+'[1]Y061 1000 dias de vida'!J157+'[1]Y014 alimentacion escolar'!J157+'[1]Y015 Situa emergencia desastres'!J157+'[1]Y017PSBC APOYOS'!J157+'[1]Y060 GRUPOS PRIORITARIOS'!J157+'[1]Y017 DIF PILARES'!J157</f>
        <v>26859511</v>
      </c>
      <c r="K158" s="113">
        <v>0</v>
      </c>
      <c r="L158" s="221">
        <v>0</v>
      </c>
      <c r="M158" s="96">
        <v>0</v>
      </c>
      <c r="N158" s="221">
        <v>0</v>
      </c>
      <c r="O158" s="96">
        <v>0</v>
      </c>
      <c r="P158" s="221">
        <v>0</v>
      </c>
      <c r="Q158" s="96">
        <v>0</v>
      </c>
      <c r="R158" s="221">
        <v>0</v>
      </c>
      <c r="S158" s="96">
        <v>0</v>
      </c>
      <c r="T158" s="221">
        <v>0</v>
      </c>
      <c r="U158" s="96">
        <v>0</v>
      </c>
      <c r="V158" s="221">
        <v>0</v>
      </c>
      <c r="W158" s="96">
        <v>0</v>
      </c>
      <c r="X158" s="221">
        <v>0</v>
      </c>
      <c r="Y158" s="96">
        <v>311.09000004632799</v>
      </c>
      <c r="Z158" s="43">
        <v>26859511</v>
      </c>
      <c r="AA158" s="96">
        <v>0</v>
      </c>
      <c r="AB158" s="221">
        <v>0</v>
      </c>
      <c r="AC158" s="96">
        <v>0</v>
      </c>
      <c r="AD158" s="221">
        <v>0</v>
      </c>
      <c r="AE158" s="96">
        <v>0</v>
      </c>
      <c r="AF158" s="221">
        <v>0</v>
      </c>
      <c r="AG158" s="96">
        <v>0</v>
      </c>
      <c r="AH158" s="221">
        <v>0</v>
      </c>
      <c r="AI158" s="232">
        <f t="shared" si="24"/>
        <v>26859511</v>
      </c>
    </row>
    <row r="159" spans="1:35" ht="89.1" customHeight="1" x14ac:dyDescent="0.25">
      <c r="A159" s="111"/>
      <c r="B159" s="112" t="s">
        <v>180</v>
      </c>
      <c r="C159" s="112"/>
      <c r="D159" s="40">
        <f>'[1] Y autismo'!D158+'[1]Y017 PSBC capacitacion'!D158+'[1]Y061 1000 dias de vida'!D158+'[1]Y014 alimentacion escolar'!D158+'[1]Y015 Situa emergencia desastres'!D158+'[1]Y017PSBC APOYOS'!D158+'[1]Y060 GRUPOS PRIORITARIOS'!D158+'[1]Y017 DIF PILARES'!D158</f>
        <v>323000</v>
      </c>
      <c r="E159" s="41" t="s">
        <v>181</v>
      </c>
      <c r="F159" s="38" t="s">
        <v>30</v>
      </c>
      <c r="G159" s="38" t="s">
        <v>656</v>
      </c>
      <c r="H159" s="41" t="s">
        <v>657</v>
      </c>
      <c r="I159" s="114">
        <v>376.41</v>
      </c>
      <c r="J159" s="43">
        <f>'[1] Y autismo'!J158+'[1]Y017 PSBC capacitacion'!J158+'[1]Y061 1000 dias de vida'!J158+'[1]Y014 alimentacion escolar'!J158+'[1]Y015 Situa emergencia desastres'!J158+'[1]Y017PSBC APOYOS'!J158+'[1]Y060 GRUPOS PRIORITARIOS'!J158+'[1]Y017 DIF PILARES'!J158</f>
        <v>121580430.00000001</v>
      </c>
      <c r="K159" s="115">
        <v>0</v>
      </c>
      <c r="L159" s="138">
        <f>I159*K159</f>
        <v>0</v>
      </c>
      <c r="M159" s="115">
        <v>0</v>
      </c>
      <c r="N159" s="138">
        <f>I159*M159</f>
        <v>0</v>
      </c>
      <c r="O159" s="115">
        <v>0</v>
      </c>
      <c r="P159" s="138">
        <f>I159*O159</f>
        <v>0</v>
      </c>
      <c r="Q159" s="115">
        <v>0</v>
      </c>
      <c r="R159" s="138">
        <f>I159*Q159</f>
        <v>0</v>
      </c>
      <c r="S159" s="97">
        <v>0</v>
      </c>
      <c r="T159" s="138">
        <f>I159*S159</f>
        <v>0</v>
      </c>
      <c r="U159" s="97">
        <v>0</v>
      </c>
      <c r="V159" s="138">
        <f>I159*U159</f>
        <v>0</v>
      </c>
      <c r="W159" s="97">
        <v>0</v>
      </c>
      <c r="X159" s="138">
        <f>K159*W159</f>
        <v>0</v>
      </c>
      <c r="Y159" s="97">
        <v>376.41</v>
      </c>
      <c r="Z159" s="43">
        <v>121580430.00000001</v>
      </c>
      <c r="AA159" s="97">
        <v>0</v>
      </c>
      <c r="AB159" s="138">
        <f>I159*AA159</f>
        <v>0</v>
      </c>
      <c r="AC159" s="97">
        <v>0</v>
      </c>
      <c r="AD159" s="138">
        <f>I159*AC159</f>
        <v>0</v>
      </c>
      <c r="AE159" s="97">
        <v>0</v>
      </c>
      <c r="AF159" s="138">
        <f>I159*AE159</f>
        <v>0</v>
      </c>
      <c r="AG159" s="97">
        <v>0</v>
      </c>
      <c r="AH159" s="138">
        <f>I159*AG159</f>
        <v>0</v>
      </c>
      <c r="AI159" s="232">
        <f t="shared" si="24"/>
        <v>121580430.00000001</v>
      </c>
    </row>
    <row r="160" spans="1:35" ht="76.5" x14ac:dyDescent="0.25">
      <c r="A160" s="59"/>
      <c r="B160" s="117" t="s">
        <v>182</v>
      </c>
      <c r="C160" s="82"/>
      <c r="D160" s="40">
        <f>'[1] Y autismo'!D159+'[1]Y017 PSBC capacitacion'!D159+'[1]Y061 1000 dias de vida'!D159+'[1]Y014 alimentacion escolar'!D159+'[1]Y015 Situa emergencia desastres'!D159+'[1]Y017PSBC APOYOS'!D159+'[1]Y060 GRUPOS PRIORITARIOS'!D159+'[1]Y017 DIF PILARES'!D159</f>
        <v>18000</v>
      </c>
      <c r="E160" s="83" t="s">
        <v>181</v>
      </c>
      <c r="F160" s="38" t="s">
        <v>30</v>
      </c>
      <c r="G160" s="38" t="s">
        <v>658</v>
      </c>
      <c r="H160" s="41" t="s">
        <v>659</v>
      </c>
      <c r="I160" s="114">
        <v>300.89</v>
      </c>
      <c r="J160" s="43">
        <f>'[1] Y autismo'!J159+'[1]Y017 PSBC capacitacion'!J159+'[1]Y061 1000 dias de vida'!J159+'[1]Y014 alimentacion escolar'!J159+'[1]Y015 Situa emergencia desastres'!J159+'[1]Y017PSBC APOYOS'!J159+'[1]Y060 GRUPOS PRIORITARIOS'!J159+'[1]Y017 DIF PILARES'!J159</f>
        <v>5416020</v>
      </c>
      <c r="K160" s="58">
        <v>0</v>
      </c>
      <c r="L160" s="68">
        <v>0</v>
      </c>
      <c r="M160" s="58">
        <v>0</v>
      </c>
      <c r="N160" s="68">
        <v>0</v>
      </c>
      <c r="O160" s="58">
        <v>0</v>
      </c>
      <c r="P160" s="68">
        <v>0</v>
      </c>
      <c r="Q160" s="58">
        <v>0</v>
      </c>
      <c r="R160" s="68">
        <v>0</v>
      </c>
      <c r="S160" s="58">
        <v>0</v>
      </c>
      <c r="T160" s="68">
        <v>0</v>
      </c>
      <c r="U160" s="58">
        <v>0</v>
      </c>
      <c r="V160" s="68">
        <v>0</v>
      </c>
      <c r="W160" s="58">
        <v>0</v>
      </c>
      <c r="X160" s="68">
        <v>0</v>
      </c>
      <c r="Y160" s="58">
        <v>300.89</v>
      </c>
      <c r="Z160" s="43">
        <v>5416020</v>
      </c>
      <c r="AA160" s="58">
        <v>0</v>
      </c>
      <c r="AB160" s="68">
        <v>0</v>
      </c>
      <c r="AC160" s="58">
        <v>0</v>
      </c>
      <c r="AD160" s="68">
        <v>0</v>
      </c>
      <c r="AE160" s="58">
        <v>0</v>
      </c>
      <c r="AF160" s="68">
        <v>0</v>
      </c>
      <c r="AG160" s="58">
        <v>0</v>
      </c>
      <c r="AH160" s="68">
        <v>0</v>
      </c>
      <c r="AI160" s="232">
        <f t="shared" si="24"/>
        <v>5416020</v>
      </c>
    </row>
    <row r="161" spans="1:35" ht="127.5" customHeight="1" x14ac:dyDescent="0.25">
      <c r="A161" s="111"/>
      <c r="B161" s="112" t="s">
        <v>183</v>
      </c>
      <c r="C161" s="112"/>
      <c r="D161" s="40">
        <f>'[1] Y autismo'!D160+'[1]Y017 PSBC capacitacion'!D160+'[1]Y061 1000 dias de vida'!D160+'[1]Y014 alimentacion escolar'!D160+'[1]Y015 Situa emergencia desastres'!D160+'[1]Y017PSBC APOYOS'!D160+'[1]Y060 GRUPOS PRIORITARIOS'!D160+'[1]Y017 DIF PILARES'!D160</f>
        <v>1</v>
      </c>
      <c r="E161" s="41" t="s">
        <v>184</v>
      </c>
      <c r="F161" s="38" t="s">
        <v>30</v>
      </c>
      <c r="G161" s="38" t="s">
        <v>660</v>
      </c>
      <c r="H161" s="41" t="s">
        <v>661</v>
      </c>
      <c r="I161" s="98">
        <v>732653</v>
      </c>
      <c r="J161" s="43">
        <f>'[1] Y autismo'!J160+'[1]Y017 PSBC capacitacion'!J160+'[1]Y061 1000 dias de vida'!J160+'[1]Y014 alimentacion escolar'!J160+'[1]Y015 Situa emergencia desastres'!J160+'[1]Y017PSBC APOYOS'!J160+'[1]Y060 GRUPOS PRIORITARIOS'!J160+'[1]Y017 DIF PILARES'!J160</f>
        <v>732653</v>
      </c>
      <c r="K161" s="119"/>
      <c r="L161" s="68">
        <v>0</v>
      </c>
      <c r="M161" s="120"/>
      <c r="N161" s="68">
        <v>0</v>
      </c>
      <c r="O161" s="121">
        <v>0</v>
      </c>
      <c r="P161" s="68">
        <v>0</v>
      </c>
      <c r="Q161" s="121">
        <v>0</v>
      </c>
      <c r="R161" s="68">
        <v>0</v>
      </c>
      <c r="S161" s="121">
        <v>0</v>
      </c>
      <c r="T161" s="68">
        <v>0</v>
      </c>
      <c r="U161" s="121">
        <v>0</v>
      </c>
      <c r="V161" s="68">
        <v>0</v>
      </c>
      <c r="W161" s="121">
        <v>0</v>
      </c>
      <c r="X161" s="68">
        <v>0</v>
      </c>
      <c r="Y161" s="121">
        <v>732653</v>
      </c>
      <c r="Z161" s="43">
        <v>732653</v>
      </c>
      <c r="AA161" s="121">
        <v>0</v>
      </c>
      <c r="AB161" s="68">
        <v>0</v>
      </c>
      <c r="AC161" s="121">
        <v>0</v>
      </c>
      <c r="AD161" s="68">
        <v>0</v>
      </c>
      <c r="AE161" s="121">
        <v>0</v>
      </c>
      <c r="AF161" s="68">
        <v>0</v>
      </c>
      <c r="AG161" s="121">
        <v>0</v>
      </c>
      <c r="AH161" s="68">
        <v>0</v>
      </c>
      <c r="AI161" s="232">
        <f t="shared" si="24"/>
        <v>732653</v>
      </c>
    </row>
    <row r="162" spans="1:35" ht="76.5" x14ac:dyDescent="0.25">
      <c r="A162" s="41">
        <v>44102</v>
      </c>
      <c r="B162" s="112" t="s">
        <v>185</v>
      </c>
      <c r="C162" s="112"/>
      <c r="D162" s="40">
        <f>'[1] Y autismo'!D161+'[1]Y017 PSBC capacitacion'!D161+'[1]Y061 1000 dias de vida'!D161+'[1]Y014 alimentacion escolar'!D161+'[1]Y015 Situa emergencia desastres'!D161+'[1]Y017PSBC APOYOS'!D161+'[1]Y060 GRUPOS PRIORITARIOS'!D161+'[1]Y017 DIF PILARES'!D161</f>
        <v>1640</v>
      </c>
      <c r="E162" s="122" t="s">
        <v>186</v>
      </c>
      <c r="F162" s="38" t="s">
        <v>30</v>
      </c>
      <c r="G162" s="38" t="s">
        <v>662</v>
      </c>
      <c r="H162" s="41" t="s">
        <v>663</v>
      </c>
      <c r="I162" s="123">
        <v>115.69073170731707</v>
      </c>
      <c r="J162" s="43">
        <f>'[1] Y autismo'!J161+'[1]Y017 PSBC capacitacion'!J161+'[1]Y061 1000 dias de vida'!J161+'[1]Y014 alimentacion escolar'!J161+'[1]Y015 Situa emergencia desastres'!J161+'[1]Y017PSBC APOYOS'!J161+'[1]Y060 GRUPOS PRIORITARIOS'!J161+'[1]Y017 DIF PILARES'!J161</f>
        <v>189732.0018</v>
      </c>
      <c r="K162" s="124">
        <v>0</v>
      </c>
      <c r="L162" s="222">
        <v>0</v>
      </c>
      <c r="M162" s="124">
        <v>0</v>
      </c>
      <c r="N162" s="222">
        <v>0</v>
      </c>
      <c r="O162" s="124">
        <v>0</v>
      </c>
      <c r="P162" s="222">
        <f>O162*I162</f>
        <v>0</v>
      </c>
      <c r="Q162" s="124">
        <v>0</v>
      </c>
      <c r="R162" s="222">
        <f>Q162*I162</f>
        <v>0</v>
      </c>
      <c r="S162" s="124">
        <v>0</v>
      </c>
      <c r="T162" s="222">
        <f>S162*I162</f>
        <v>0</v>
      </c>
      <c r="U162" s="124">
        <v>0</v>
      </c>
      <c r="V162" s="222">
        <f>U162*I162</f>
        <v>0</v>
      </c>
      <c r="W162" s="124">
        <v>0</v>
      </c>
      <c r="X162" s="222">
        <f>W162*K162</f>
        <v>0</v>
      </c>
      <c r="Y162" s="124">
        <v>115.69073170731707</v>
      </c>
      <c r="Z162" s="43">
        <v>189732.0018</v>
      </c>
      <c r="AA162" s="124">
        <v>0</v>
      </c>
      <c r="AB162" s="222">
        <f>AA162*I162</f>
        <v>0</v>
      </c>
      <c r="AC162" s="124">
        <v>0</v>
      </c>
      <c r="AD162" s="222">
        <f>AC162*I162</f>
        <v>0</v>
      </c>
      <c r="AE162" s="124">
        <v>0</v>
      </c>
      <c r="AF162" s="222">
        <f>I162*AE162</f>
        <v>0</v>
      </c>
      <c r="AG162" s="124">
        <v>0</v>
      </c>
      <c r="AH162" s="222">
        <f>AG162*I162</f>
        <v>0</v>
      </c>
      <c r="AI162" s="232">
        <f t="shared" si="24"/>
        <v>189732.0018</v>
      </c>
    </row>
    <row r="163" spans="1:35" ht="76.5" x14ac:dyDescent="0.25">
      <c r="A163" s="41">
        <v>44102</v>
      </c>
      <c r="B163" s="112" t="s">
        <v>187</v>
      </c>
      <c r="C163" s="112"/>
      <c r="D163" s="40">
        <f>'[1] Y autismo'!D162+'[1]Y017 PSBC capacitacion'!D162+'[1]Y061 1000 dias de vida'!D162+'[1]Y014 alimentacion escolar'!D162+'[1]Y015 Situa emergencia desastres'!D162+'[1]Y017PSBC APOYOS'!D162+'[1]Y060 GRUPOS PRIORITARIOS'!D162+'[1]Y017 DIF PILARES'!D162</f>
        <v>1640</v>
      </c>
      <c r="E163" s="122" t="s">
        <v>186</v>
      </c>
      <c r="F163" s="38" t="s">
        <v>30</v>
      </c>
      <c r="G163" s="38" t="s">
        <v>664</v>
      </c>
      <c r="H163" s="41" t="s">
        <v>665</v>
      </c>
      <c r="I163" s="123">
        <v>91.89</v>
      </c>
      <c r="J163" s="43">
        <f>'[1] Y autismo'!J162+'[1]Y017 PSBC capacitacion'!J162+'[1]Y061 1000 dias de vida'!J162+'[1]Y014 alimentacion escolar'!J162+'[1]Y015 Situa emergencia desastres'!J162+'[1]Y017PSBC APOYOS'!J162+'[1]Y060 GRUPOS PRIORITARIOS'!J162+'[1]Y017 DIF PILARES'!J162</f>
        <v>150700.0018</v>
      </c>
      <c r="K163" s="124">
        <v>0</v>
      </c>
      <c r="L163" s="222">
        <v>0</v>
      </c>
      <c r="M163" s="124">
        <v>0</v>
      </c>
      <c r="N163" s="222">
        <v>0</v>
      </c>
      <c r="O163" s="124">
        <v>0</v>
      </c>
      <c r="P163" s="222">
        <f t="shared" ref="P163:P226" si="29">O163*I163</f>
        <v>0</v>
      </c>
      <c r="Q163" s="124">
        <v>0</v>
      </c>
      <c r="R163" s="222">
        <f t="shared" ref="R163:R226" si="30">Q163*I163</f>
        <v>0</v>
      </c>
      <c r="S163" s="124">
        <v>0</v>
      </c>
      <c r="T163" s="222">
        <f t="shared" ref="T163:T226" si="31">S163*I163</f>
        <v>0</v>
      </c>
      <c r="U163" s="124">
        <v>0</v>
      </c>
      <c r="V163" s="222">
        <f t="shared" ref="V163:V226" si="32">U163*I163</f>
        <v>0</v>
      </c>
      <c r="W163" s="124">
        <v>0</v>
      </c>
      <c r="X163" s="222">
        <f t="shared" ref="X163:X172" si="33">W163*K163</f>
        <v>0</v>
      </c>
      <c r="Y163" s="124">
        <v>91.89</v>
      </c>
      <c r="Z163" s="43">
        <v>150700.0018</v>
      </c>
      <c r="AA163" s="124">
        <v>0</v>
      </c>
      <c r="AB163" s="222">
        <f t="shared" ref="AB163:AB226" si="34">AA163*I163</f>
        <v>0</v>
      </c>
      <c r="AC163" s="124">
        <v>0</v>
      </c>
      <c r="AD163" s="222">
        <f t="shared" ref="AD163:AD226" si="35">AC163*I163</f>
        <v>0</v>
      </c>
      <c r="AE163" s="124">
        <v>0</v>
      </c>
      <c r="AF163" s="222">
        <f t="shared" ref="AF163:AF226" si="36">I163*AE163</f>
        <v>0</v>
      </c>
      <c r="AG163" s="124">
        <v>0</v>
      </c>
      <c r="AH163" s="222">
        <f t="shared" ref="AH163:AH165" si="37">AG163*I163</f>
        <v>0</v>
      </c>
      <c r="AI163" s="232">
        <f t="shared" si="24"/>
        <v>150700.0018</v>
      </c>
    </row>
    <row r="164" spans="1:35" ht="76.5" x14ac:dyDescent="0.25">
      <c r="A164" s="41">
        <v>44102</v>
      </c>
      <c r="B164" s="112" t="s">
        <v>188</v>
      </c>
      <c r="C164" s="112"/>
      <c r="D164" s="40">
        <f>'[1] Y autismo'!D163+'[1]Y017 PSBC capacitacion'!D163+'[1]Y061 1000 dias de vida'!D163+'[1]Y014 alimentacion escolar'!D163+'[1]Y015 Situa emergencia desastres'!D163+'[1]Y017PSBC APOYOS'!D163+'[1]Y060 GRUPOS PRIORITARIOS'!D163+'[1]Y017 DIF PILARES'!D163</f>
        <v>1640</v>
      </c>
      <c r="E164" s="122" t="s">
        <v>186</v>
      </c>
      <c r="F164" s="38" t="s">
        <v>30</v>
      </c>
      <c r="G164" s="38" t="s">
        <v>666</v>
      </c>
      <c r="H164" s="41" t="s">
        <v>667</v>
      </c>
      <c r="I164" s="123">
        <v>91.89</v>
      </c>
      <c r="J164" s="43">
        <f>'[1] Y autismo'!J163+'[1]Y017 PSBC capacitacion'!J163+'[1]Y061 1000 dias de vida'!J163+'[1]Y014 alimentacion escolar'!J163+'[1]Y015 Situa emergencia desastres'!J163+'[1]Y017PSBC APOYOS'!J163+'[1]Y060 GRUPOS PRIORITARIOS'!J163+'[1]Y017 DIF PILARES'!J163</f>
        <v>150700.0018</v>
      </c>
      <c r="K164" s="124">
        <v>0</v>
      </c>
      <c r="L164" s="222">
        <v>0</v>
      </c>
      <c r="M164" s="124">
        <v>0</v>
      </c>
      <c r="N164" s="222">
        <v>0</v>
      </c>
      <c r="O164" s="124">
        <v>0</v>
      </c>
      <c r="P164" s="222">
        <f t="shared" si="29"/>
        <v>0</v>
      </c>
      <c r="Q164" s="124">
        <v>0</v>
      </c>
      <c r="R164" s="222">
        <f t="shared" si="30"/>
        <v>0</v>
      </c>
      <c r="S164" s="124">
        <v>0</v>
      </c>
      <c r="T164" s="222">
        <f t="shared" si="31"/>
        <v>0</v>
      </c>
      <c r="U164" s="124">
        <v>0</v>
      </c>
      <c r="V164" s="222">
        <f t="shared" si="32"/>
        <v>0</v>
      </c>
      <c r="W164" s="124">
        <v>0</v>
      </c>
      <c r="X164" s="222">
        <f t="shared" si="33"/>
        <v>0</v>
      </c>
      <c r="Y164" s="124">
        <v>91.89</v>
      </c>
      <c r="Z164" s="43">
        <v>150700.0018</v>
      </c>
      <c r="AA164" s="124">
        <v>0</v>
      </c>
      <c r="AB164" s="222">
        <f t="shared" si="34"/>
        <v>0</v>
      </c>
      <c r="AC164" s="124">
        <v>0</v>
      </c>
      <c r="AD164" s="222">
        <f t="shared" si="35"/>
        <v>0</v>
      </c>
      <c r="AE164" s="124">
        <v>0</v>
      </c>
      <c r="AF164" s="222">
        <f t="shared" si="36"/>
        <v>0</v>
      </c>
      <c r="AG164" s="124">
        <v>0</v>
      </c>
      <c r="AH164" s="222">
        <f t="shared" si="37"/>
        <v>0</v>
      </c>
      <c r="AI164" s="232">
        <f t="shared" si="24"/>
        <v>150700.0018</v>
      </c>
    </row>
    <row r="165" spans="1:35" ht="76.5" x14ac:dyDescent="0.25">
      <c r="A165" s="41">
        <v>44102</v>
      </c>
      <c r="B165" s="112" t="s">
        <v>189</v>
      </c>
      <c r="C165" s="112"/>
      <c r="D165" s="40">
        <f>'[1] Y autismo'!D164+'[1]Y017 PSBC capacitacion'!D164+'[1]Y061 1000 dias de vida'!D164+'[1]Y014 alimentacion escolar'!D164+'[1]Y015 Situa emergencia desastres'!D164+'[1]Y017PSBC APOYOS'!D164+'[1]Y060 GRUPOS PRIORITARIOS'!D164+'[1]Y017 DIF PILARES'!D164</f>
        <v>14350</v>
      </c>
      <c r="E165" s="122" t="s">
        <v>186</v>
      </c>
      <c r="F165" s="38" t="s">
        <v>30</v>
      </c>
      <c r="G165" s="38" t="s">
        <v>668</v>
      </c>
      <c r="H165" s="41" t="s">
        <v>669</v>
      </c>
      <c r="I165" s="125">
        <v>126.87108014</v>
      </c>
      <c r="J165" s="43">
        <f>'[1] Y autismo'!J164+'[1]Y017 PSBC capacitacion'!J164+'[1]Y061 1000 dias de vida'!J164+'[1]Y014 alimentacion escolar'!J164+'[1]Y015 Situa emergencia desastres'!J164+'[1]Y017PSBC APOYOS'!J164+'[1]Y060 GRUPOS PRIORITARIOS'!J164+'[1]Y017 DIF PILARES'!J164</f>
        <v>1820600.0000090001</v>
      </c>
      <c r="K165" s="124">
        <v>0</v>
      </c>
      <c r="L165" s="222">
        <v>0</v>
      </c>
      <c r="M165" s="124">
        <v>0</v>
      </c>
      <c r="N165" s="222">
        <v>0</v>
      </c>
      <c r="O165" s="124">
        <v>0</v>
      </c>
      <c r="P165" s="222">
        <f t="shared" si="29"/>
        <v>0</v>
      </c>
      <c r="Q165" s="124">
        <v>0</v>
      </c>
      <c r="R165" s="222">
        <f t="shared" si="30"/>
        <v>0</v>
      </c>
      <c r="S165" s="124">
        <v>0</v>
      </c>
      <c r="T165" s="222">
        <f t="shared" si="31"/>
        <v>0</v>
      </c>
      <c r="U165" s="124">
        <v>0</v>
      </c>
      <c r="V165" s="222">
        <f t="shared" si="32"/>
        <v>0</v>
      </c>
      <c r="W165" s="124">
        <v>0</v>
      </c>
      <c r="X165" s="222">
        <f t="shared" si="33"/>
        <v>0</v>
      </c>
      <c r="Y165" s="124">
        <v>126.87108014</v>
      </c>
      <c r="Z165" s="43">
        <v>1820600.0000090001</v>
      </c>
      <c r="AA165" s="124">
        <v>0</v>
      </c>
      <c r="AB165" s="222">
        <f t="shared" si="34"/>
        <v>0</v>
      </c>
      <c r="AC165" s="124">
        <v>0</v>
      </c>
      <c r="AD165" s="222">
        <f t="shared" si="35"/>
        <v>0</v>
      </c>
      <c r="AE165" s="124">
        <v>0</v>
      </c>
      <c r="AF165" s="222">
        <f t="shared" si="36"/>
        <v>0</v>
      </c>
      <c r="AG165" s="124">
        <v>0</v>
      </c>
      <c r="AH165" s="222">
        <f t="shared" si="37"/>
        <v>0</v>
      </c>
      <c r="AI165" s="232">
        <f t="shared" si="24"/>
        <v>1820600.0000090001</v>
      </c>
    </row>
    <row r="166" spans="1:35" ht="76.5" x14ac:dyDescent="0.25">
      <c r="A166" s="41">
        <v>44102</v>
      </c>
      <c r="B166" s="112" t="s">
        <v>190</v>
      </c>
      <c r="C166" s="112"/>
      <c r="D166" s="40">
        <f>'[1] Y autismo'!D165+'[1]Y017 PSBC capacitacion'!D165+'[1]Y061 1000 dias de vida'!D165+'[1]Y014 alimentacion escolar'!D165+'[1]Y015 Situa emergencia desastres'!D165+'[1]Y017PSBC APOYOS'!D165+'[1]Y060 GRUPOS PRIORITARIOS'!D165+'[1]Y017 DIF PILARES'!D165</f>
        <v>3</v>
      </c>
      <c r="E166" s="122" t="s">
        <v>191</v>
      </c>
      <c r="F166" s="38" t="s">
        <v>30</v>
      </c>
      <c r="G166" s="38" t="s">
        <v>670</v>
      </c>
      <c r="H166" s="41" t="s">
        <v>671</v>
      </c>
      <c r="I166" s="123">
        <v>1743.2479999999998</v>
      </c>
      <c r="J166" s="43">
        <f>'[1] Y autismo'!J165+'[1]Y017 PSBC capacitacion'!J165+'[1]Y061 1000 dias de vida'!J165+'[1]Y014 alimentacion escolar'!J165+'[1]Y015 Situa emergencia desastres'!J165+'[1]Y017PSBC APOYOS'!J165+'[1]Y060 GRUPOS PRIORITARIOS'!J165+'[1]Y017 DIF PILARES'!J165</f>
        <v>5229.7380000000003</v>
      </c>
      <c r="K166" s="124">
        <v>0</v>
      </c>
      <c r="L166" s="222">
        <v>0</v>
      </c>
      <c r="M166" s="124">
        <v>0</v>
      </c>
      <c r="N166" s="222">
        <v>0</v>
      </c>
      <c r="O166" s="124">
        <v>0</v>
      </c>
      <c r="P166" s="222">
        <f t="shared" si="29"/>
        <v>0</v>
      </c>
      <c r="Q166" s="124">
        <v>0</v>
      </c>
      <c r="R166" s="222">
        <f t="shared" si="30"/>
        <v>0</v>
      </c>
      <c r="S166" s="124">
        <v>0</v>
      </c>
      <c r="T166" s="222">
        <f t="shared" si="31"/>
        <v>0</v>
      </c>
      <c r="U166" s="124">
        <v>0</v>
      </c>
      <c r="V166" s="222">
        <f t="shared" si="32"/>
        <v>0</v>
      </c>
      <c r="W166" s="124">
        <v>0</v>
      </c>
      <c r="X166" s="222">
        <f t="shared" si="33"/>
        <v>0</v>
      </c>
      <c r="Y166" s="124">
        <v>1743.2479999999998</v>
      </c>
      <c r="Z166" s="43">
        <v>5229.7380000000003</v>
      </c>
      <c r="AA166" s="124">
        <v>0</v>
      </c>
      <c r="AB166" s="222">
        <f t="shared" si="34"/>
        <v>0</v>
      </c>
      <c r="AC166" s="124">
        <v>0</v>
      </c>
      <c r="AD166" s="222"/>
      <c r="AE166" s="124">
        <v>0</v>
      </c>
      <c r="AF166" s="222"/>
      <c r="AG166" s="124">
        <v>0</v>
      </c>
      <c r="AH166" s="222"/>
      <c r="AI166" s="232">
        <f t="shared" si="24"/>
        <v>5229.7380000000003</v>
      </c>
    </row>
    <row r="167" spans="1:35" ht="76.5" x14ac:dyDescent="0.25">
      <c r="A167" s="41">
        <v>44102</v>
      </c>
      <c r="B167" s="112" t="s">
        <v>192</v>
      </c>
      <c r="C167" s="112"/>
      <c r="D167" s="40">
        <f>'[1] Y autismo'!D166+'[1]Y017 PSBC capacitacion'!D166+'[1]Y061 1000 dias de vida'!D166+'[1]Y014 alimentacion escolar'!D166+'[1]Y015 Situa emergencia desastres'!D166+'[1]Y017PSBC APOYOS'!D166+'[1]Y060 GRUPOS PRIORITARIOS'!D166+'[1]Y017 DIF PILARES'!D166</f>
        <v>1</v>
      </c>
      <c r="E167" s="122" t="s">
        <v>191</v>
      </c>
      <c r="F167" s="38" t="s">
        <v>30</v>
      </c>
      <c r="G167" s="38" t="s">
        <v>672</v>
      </c>
      <c r="H167" s="41" t="s">
        <v>673</v>
      </c>
      <c r="I167" s="123">
        <v>988.35600000000375</v>
      </c>
      <c r="J167" s="43">
        <f>'[1] Y autismo'!J166+'[1]Y017 PSBC capacitacion'!J166+'[1]Y061 1000 dias de vida'!J166+'[1]Y014 alimentacion escolar'!J166+'[1]Y015 Situa emergencia desastres'!J166+'[1]Y017PSBC APOYOS'!J166+'[1]Y060 GRUPOS PRIORITARIOS'!J166+'[1]Y017 DIF PILARES'!J166</f>
        <v>988.32400000000405</v>
      </c>
      <c r="K167" s="124">
        <v>0</v>
      </c>
      <c r="L167" s="222">
        <v>0</v>
      </c>
      <c r="M167" s="124">
        <v>0</v>
      </c>
      <c r="N167" s="222">
        <v>0</v>
      </c>
      <c r="O167" s="124">
        <v>0</v>
      </c>
      <c r="P167" s="222">
        <f t="shared" si="29"/>
        <v>0</v>
      </c>
      <c r="Q167" s="124">
        <v>0</v>
      </c>
      <c r="R167" s="222">
        <f t="shared" si="30"/>
        <v>0</v>
      </c>
      <c r="S167" s="124">
        <v>0</v>
      </c>
      <c r="T167" s="222">
        <f t="shared" si="31"/>
        <v>0</v>
      </c>
      <c r="U167" s="124">
        <v>0</v>
      </c>
      <c r="V167" s="222">
        <f t="shared" si="32"/>
        <v>0</v>
      </c>
      <c r="W167" s="124">
        <v>0</v>
      </c>
      <c r="X167" s="222">
        <f t="shared" si="33"/>
        <v>0</v>
      </c>
      <c r="Y167" s="124">
        <v>988.35600000000375</v>
      </c>
      <c r="Z167" s="43">
        <v>988.32400000000405</v>
      </c>
      <c r="AA167" s="124">
        <v>0</v>
      </c>
      <c r="AB167" s="222">
        <f t="shared" si="34"/>
        <v>0</v>
      </c>
      <c r="AC167" s="124">
        <v>0</v>
      </c>
      <c r="AD167" s="222"/>
      <c r="AE167" s="124">
        <v>0</v>
      </c>
      <c r="AF167" s="222"/>
      <c r="AG167" s="124">
        <v>0</v>
      </c>
      <c r="AH167" s="222"/>
      <c r="AI167" s="232">
        <f t="shared" si="24"/>
        <v>988.32400000000405</v>
      </c>
    </row>
    <row r="168" spans="1:35" ht="76.5" x14ac:dyDescent="0.25">
      <c r="A168" s="41">
        <v>44102</v>
      </c>
      <c r="B168" s="112" t="s">
        <v>193</v>
      </c>
      <c r="C168" s="112"/>
      <c r="D168" s="40">
        <f>'[1] Y autismo'!D167+'[1]Y017 PSBC capacitacion'!D167+'[1]Y061 1000 dias de vida'!D167+'[1]Y014 alimentacion escolar'!D167+'[1]Y015 Situa emergencia desastres'!D167+'[1]Y017PSBC APOYOS'!D167+'[1]Y060 GRUPOS PRIORITARIOS'!D167+'[1]Y017 DIF PILARES'!D167</f>
        <v>5</v>
      </c>
      <c r="E168" s="122" t="s">
        <v>191</v>
      </c>
      <c r="F168" s="38" t="s">
        <v>30</v>
      </c>
      <c r="G168" s="38" t="s">
        <v>674</v>
      </c>
      <c r="H168" s="41" t="s">
        <v>675</v>
      </c>
      <c r="I168" s="123">
        <v>698.9</v>
      </c>
      <c r="J168" s="43">
        <f>'[1] Y autismo'!J167+'[1]Y017 PSBC capacitacion'!J167+'[1]Y061 1000 dias de vida'!J167+'[1]Y014 alimentacion escolar'!J167+'[1]Y015 Situa emergencia desastres'!J167+'[1]Y017PSBC APOYOS'!J167+'[1]Y060 GRUPOS PRIORITARIOS'!J167+'[1]Y017 DIF PILARES'!J167</f>
        <v>3494.5</v>
      </c>
      <c r="K168" s="124">
        <v>0</v>
      </c>
      <c r="L168" s="222">
        <v>0</v>
      </c>
      <c r="M168" s="124">
        <v>0</v>
      </c>
      <c r="N168" s="222">
        <v>0</v>
      </c>
      <c r="O168" s="124">
        <v>0</v>
      </c>
      <c r="P168" s="222">
        <f t="shared" si="29"/>
        <v>0</v>
      </c>
      <c r="Q168" s="124">
        <v>0</v>
      </c>
      <c r="R168" s="222">
        <f t="shared" si="30"/>
        <v>0</v>
      </c>
      <c r="S168" s="124">
        <v>0</v>
      </c>
      <c r="T168" s="222">
        <f t="shared" si="31"/>
        <v>0</v>
      </c>
      <c r="U168" s="124">
        <v>0</v>
      </c>
      <c r="V168" s="222">
        <f t="shared" si="32"/>
        <v>0</v>
      </c>
      <c r="W168" s="124">
        <v>0</v>
      </c>
      <c r="X168" s="222">
        <f t="shared" si="33"/>
        <v>0</v>
      </c>
      <c r="Y168" s="124">
        <v>698.9</v>
      </c>
      <c r="Z168" s="43">
        <v>3494.5</v>
      </c>
      <c r="AA168" s="124">
        <v>0</v>
      </c>
      <c r="AB168" s="222"/>
      <c r="AC168" s="124">
        <v>0</v>
      </c>
      <c r="AD168" s="222"/>
      <c r="AE168" s="124">
        <v>0</v>
      </c>
      <c r="AF168" s="222"/>
      <c r="AG168" s="124">
        <v>0</v>
      </c>
      <c r="AH168" s="222"/>
      <c r="AI168" s="232">
        <f t="shared" si="24"/>
        <v>3494.5</v>
      </c>
    </row>
    <row r="169" spans="1:35" ht="76.5" x14ac:dyDescent="0.25">
      <c r="A169" s="41">
        <v>44102</v>
      </c>
      <c r="B169" s="112" t="s">
        <v>194</v>
      </c>
      <c r="C169" s="112"/>
      <c r="D169" s="40">
        <f>'[1] Y autismo'!D168+'[1]Y017 PSBC capacitacion'!D168+'[1]Y061 1000 dias de vida'!D168+'[1]Y014 alimentacion escolar'!D168+'[1]Y015 Situa emergencia desastres'!D168+'[1]Y017PSBC APOYOS'!D168+'[1]Y060 GRUPOS PRIORITARIOS'!D168+'[1]Y017 DIF PILARES'!D168</f>
        <v>5</v>
      </c>
      <c r="E169" s="122" t="s">
        <v>191</v>
      </c>
      <c r="F169" s="38" t="s">
        <v>30</v>
      </c>
      <c r="G169" s="38" t="s">
        <v>676</v>
      </c>
      <c r="H169" s="41" t="s">
        <v>677</v>
      </c>
      <c r="I169" s="123">
        <v>400.2</v>
      </c>
      <c r="J169" s="43">
        <f>'[1] Y autismo'!J168+'[1]Y017 PSBC capacitacion'!J168+'[1]Y061 1000 dias de vida'!J168+'[1]Y014 alimentacion escolar'!J168+'[1]Y015 Situa emergencia desastres'!J168+'[1]Y017PSBC APOYOS'!J168+'[1]Y060 GRUPOS PRIORITARIOS'!J168+'[1]Y017 DIF PILARES'!J168</f>
        <v>2001</v>
      </c>
      <c r="K169" s="124">
        <v>0</v>
      </c>
      <c r="L169" s="222">
        <v>0</v>
      </c>
      <c r="M169" s="124">
        <v>0</v>
      </c>
      <c r="N169" s="222">
        <v>0</v>
      </c>
      <c r="O169" s="124">
        <v>0</v>
      </c>
      <c r="P169" s="222">
        <f t="shared" si="29"/>
        <v>0</v>
      </c>
      <c r="Q169" s="124">
        <v>0</v>
      </c>
      <c r="R169" s="222">
        <f t="shared" si="30"/>
        <v>0</v>
      </c>
      <c r="S169" s="124">
        <v>0</v>
      </c>
      <c r="T169" s="222">
        <f t="shared" si="31"/>
        <v>0</v>
      </c>
      <c r="U169" s="124">
        <v>0</v>
      </c>
      <c r="V169" s="222">
        <f t="shared" si="32"/>
        <v>0</v>
      </c>
      <c r="W169" s="124">
        <v>0</v>
      </c>
      <c r="X169" s="222">
        <f t="shared" si="33"/>
        <v>0</v>
      </c>
      <c r="Y169" s="124">
        <v>400.2</v>
      </c>
      <c r="Z169" s="43">
        <v>2001</v>
      </c>
      <c r="AA169" s="124">
        <v>0</v>
      </c>
      <c r="AB169" s="222"/>
      <c r="AC169" s="124">
        <v>0</v>
      </c>
      <c r="AD169" s="222"/>
      <c r="AE169" s="124">
        <v>0</v>
      </c>
      <c r="AF169" s="222"/>
      <c r="AG169" s="124">
        <v>0</v>
      </c>
      <c r="AH169" s="222"/>
      <c r="AI169" s="232">
        <f t="shared" si="24"/>
        <v>2001</v>
      </c>
    </row>
    <row r="170" spans="1:35" ht="76.5" x14ac:dyDescent="0.25">
      <c r="A170" s="41">
        <v>44102</v>
      </c>
      <c r="B170" s="112" t="s">
        <v>195</v>
      </c>
      <c r="C170" s="112"/>
      <c r="D170" s="40">
        <f>'[1] Y autismo'!D169+'[1]Y017 PSBC capacitacion'!D169+'[1]Y061 1000 dias de vida'!D169+'[1]Y014 alimentacion escolar'!D169+'[1]Y015 Situa emergencia desastres'!D169+'[1]Y017PSBC APOYOS'!D169+'[1]Y060 GRUPOS PRIORITARIOS'!D169+'[1]Y017 DIF PILARES'!D169</f>
        <v>4</v>
      </c>
      <c r="E170" s="122" t="s">
        <v>191</v>
      </c>
      <c r="F170" s="38" t="s">
        <v>30</v>
      </c>
      <c r="G170" s="38" t="s">
        <v>678</v>
      </c>
      <c r="H170" s="41" t="s">
        <v>679</v>
      </c>
      <c r="I170" s="123">
        <v>1111.28</v>
      </c>
      <c r="J170" s="43">
        <f>'[1] Y autismo'!J169+'[1]Y017 PSBC capacitacion'!J169+'[1]Y061 1000 dias de vida'!J169+'[1]Y014 alimentacion escolar'!J169+'[1]Y015 Situa emergencia desastres'!J169+'[1]Y017PSBC APOYOS'!J169+'[1]Y060 GRUPOS PRIORITARIOS'!J169+'[1]Y017 DIF PILARES'!J169</f>
        <v>4445.12</v>
      </c>
      <c r="K170" s="124">
        <v>0</v>
      </c>
      <c r="L170" s="222">
        <v>0</v>
      </c>
      <c r="M170" s="124">
        <v>0</v>
      </c>
      <c r="N170" s="222">
        <v>0</v>
      </c>
      <c r="O170" s="124">
        <v>0</v>
      </c>
      <c r="P170" s="222">
        <f t="shared" si="29"/>
        <v>0</v>
      </c>
      <c r="Q170" s="124">
        <v>0</v>
      </c>
      <c r="R170" s="222">
        <f t="shared" si="30"/>
        <v>0</v>
      </c>
      <c r="S170" s="124">
        <v>0</v>
      </c>
      <c r="T170" s="222">
        <f t="shared" si="31"/>
        <v>0</v>
      </c>
      <c r="U170" s="124">
        <v>0</v>
      </c>
      <c r="V170" s="222">
        <f t="shared" si="32"/>
        <v>0</v>
      </c>
      <c r="W170" s="124">
        <v>0</v>
      </c>
      <c r="X170" s="222">
        <f t="shared" si="33"/>
        <v>0</v>
      </c>
      <c r="Y170" s="124">
        <v>1111.28</v>
      </c>
      <c r="Z170" s="43">
        <v>4445.12</v>
      </c>
      <c r="AA170" s="124">
        <v>0</v>
      </c>
      <c r="AB170" s="222">
        <f t="shared" si="34"/>
        <v>0</v>
      </c>
      <c r="AC170" s="124">
        <v>0</v>
      </c>
      <c r="AD170" s="222"/>
      <c r="AE170" s="124">
        <v>0</v>
      </c>
      <c r="AF170" s="222"/>
      <c r="AG170" s="124">
        <v>0</v>
      </c>
      <c r="AH170" s="222"/>
      <c r="AI170" s="232">
        <f t="shared" si="24"/>
        <v>4445.12</v>
      </c>
    </row>
    <row r="171" spans="1:35" ht="76.5" x14ac:dyDescent="0.25">
      <c r="A171" s="41">
        <v>44102</v>
      </c>
      <c r="B171" s="112" t="s">
        <v>196</v>
      </c>
      <c r="C171" s="112"/>
      <c r="D171" s="40">
        <f>'[1] Y autismo'!D170+'[1]Y017 PSBC capacitacion'!D170+'[1]Y061 1000 dias de vida'!D170+'[1]Y014 alimentacion escolar'!D170+'[1]Y015 Situa emergencia desastres'!D170+'[1]Y017PSBC APOYOS'!D170+'[1]Y060 GRUPOS PRIORITARIOS'!D170+'[1]Y017 DIF PILARES'!D170</f>
        <v>2</v>
      </c>
      <c r="E171" s="122" t="s">
        <v>191</v>
      </c>
      <c r="F171" s="38" t="s">
        <v>30</v>
      </c>
      <c r="G171" s="38" t="s">
        <v>680</v>
      </c>
      <c r="H171" s="41" t="s">
        <v>681</v>
      </c>
      <c r="I171" s="123">
        <v>856.07999999999993</v>
      </c>
      <c r="J171" s="43">
        <f>'[1] Y autismo'!J170+'[1]Y017 PSBC capacitacion'!J170+'[1]Y061 1000 dias de vida'!J170+'[1]Y014 alimentacion escolar'!J170+'[1]Y015 Situa emergencia desastres'!J170+'[1]Y017PSBC APOYOS'!J170+'[1]Y060 GRUPOS PRIORITARIOS'!J170+'[1]Y017 DIF PILARES'!J170</f>
        <v>1712.1599999999999</v>
      </c>
      <c r="K171" s="124">
        <v>0</v>
      </c>
      <c r="L171" s="222">
        <v>0</v>
      </c>
      <c r="M171" s="124">
        <v>0</v>
      </c>
      <c r="N171" s="222">
        <v>0</v>
      </c>
      <c r="O171" s="124">
        <v>0</v>
      </c>
      <c r="P171" s="222">
        <f t="shared" si="29"/>
        <v>0</v>
      </c>
      <c r="Q171" s="124">
        <v>0</v>
      </c>
      <c r="R171" s="222">
        <f t="shared" si="30"/>
        <v>0</v>
      </c>
      <c r="S171" s="124">
        <v>0</v>
      </c>
      <c r="T171" s="222">
        <f t="shared" si="31"/>
        <v>0</v>
      </c>
      <c r="U171" s="124">
        <v>0</v>
      </c>
      <c r="V171" s="222">
        <f t="shared" si="32"/>
        <v>0</v>
      </c>
      <c r="W171" s="124">
        <v>0</v>
      </c>
      <c r="X171" s="222">
        <f t="shared" si="33"/>
        <v>0</v>
      </c>
      <c r="Y171" s="124">
        <v>856.07999999999993</v>
      </c>
      <c r="Z171" s="43">
        <v>1712.1599999999999</v>
      </c>
      <c r="AA171" s="124">
        <v>0</v>
      </c>
      <c r="AB171" s="222"/>
      <c r="AC171" s="124">
        <v>0</v>
      </c>
      <c r="AD171" s="222"/>
      <c r="AE171" s="124">
        <v>0</v>
      </c>
      <c r="AF171" s="222"/>
      <c r="AG171" s="124">
        <v>0</v>
      </c>
      <c r="AH171" s="222"/>
      <c r="AI171" s="232">
        <f t="shared" si="24"/>
        <v>1712.1599999999999</v>
      </c>
    </row>
    <row r="172" spans="1:35" ht="76.5" x14ac:dyDescent="0.25">
      <c r="A172" s="41">
        <v>44102</v>
      </c>
      <c r="B172" s="112" t="s">
        <v>197</v>
      </c>
      <c r="C172" s="112"/>
      <c r="D172" s="40">
        <f>'[1] Y autismo'!D171+'[1]Y017 PSBC capacitacion'!D171+'[1]Y061 1000 dias de vida'!D171+'[1]Y014 alimentacion escolar'!D171+'[1]Y015 Situa emergencia desastres'!D171+'[1]Y017PSBC APOYOS'!D171+'[1]Y060 GRUPOS PRIORITARIOS'!D171+'[1]Y017 DIF PILARES'!D171</f>
        <v>4</v>
      </c>
      <c r="E172" s="122" t="s">
        <v>191</v>
      </c>
      <c r="F172" s="38" t="s">
        <v>30</v>
      </c>
      <c r="G172" s="38" t="s">
        <v>682</v>
      </c>
      <c r="H172" s="41" t="s">
        <v>683</v>
      </c>
      <c r="I172" s="123">
        <v>702.95999999999992</v>
      </c>
      <c r="J172" s="43">
        <f>'[1] Y autismo'!J171+'[1]Y017 PSBC capacitacion'!J171+'[1]Y061 1000 dias de vida'!J171+'[1]Y014 alimentacion escolar'!J171+'[1]Y015 Situa emergencia desastres'!J171+'[1]Y017PSBC APOYOS'!J171+'[1]Y060 GRUPOS PRIORITARIOS'!J171+'[1]Y017 DIF PILARES'!J171</f>
        <v>2811.8399999999997</v>
      </c>
      <c r="K172" s="124">
        <v>0</v>
      </c>
      <c r="L172" s="222">
        <v>0</v>
      </c>
      <c r="M172" s="124">
        <v>0</v>
      </c>
      <c r="N172" s="222">
        <v>0</v>
      </c>
      <c r="O172" s="124">
        <v>0</v>
      </c>
      <c r="P172" s="222">
        <f t="shared" si="29"/>
        <v>0</v>
      </c>
      <c r="Q172" s="124">
        <v>0</v>
      </c>
      <c r="R172" s="222">
        <f t="shared" si="30"/>
        <v>0</v>
      </c>
      <c r="S172" s="124">
        <v>0</v>
      </c>
      <c r="T172" s="222">
        <f t="shared" si="31"/>
        <v>0</v>
      </c>
      <c r="U172" s="124">
        <v>0</v>
      </c>
      <c r="V172" s="222">
        <f t="shared" si="32"/>
        <v>0</v>
      </c>
      <c r="W172" s="124">
        <v>0</v>
      </c>
      <c r="X172" s="222">
        <f t="shared" si="33"/>
        <v>0</v>
      </c>
      <c r="Y172" s="124">
        <v>702.95999999999992</v>
      </c>
      <c r="Z172" s="43">
        <v>2811.8399999999997</v>
      </c>
      <c r="AA172" s="124">
        <v>0</v>
      </c>
      <c r="AB172" s="222"/>
      <c r="AC172" s="124">
        <v>0</v>
      </c>
      <c r="AD172" s="222"/>
      <c r="AE172" s="124">
        <v>0</v>
      </c>
      <c r="AF172" s="222"/>
      <c r="AG172" s="124">
        <v>0</v>
      </c>
      <c r="AH172" s="222"/>
      <c r="AI172" s="232">
        <f t="shared" si="24"/>
        <v>2811.8399999999997</v>
      </c>
    </row>
    <row r="173" spans="1:35" ht="76.5" x14ac:dyDescent="0.25">
      <c r="A173" s="41">
        <v>44102</v>
      </c>
      <c r="B173" s="112" t="s">
        <v>198</v>
      </c>
      <c r="C173" s="112"/>
      <c r="D173" s="40">
        <f>'[1] Y autismo'!D172+'[1]Y017 PSBC capacitacion'!D172+'[1]Y061 1000 dias de vida'!D172+'[1]Y014 alimentacion escolar'!D172+'[1]Y015 Situa emergencia desastres'!D172+'[1]Y017PSBC APOYOS'!D172+'[1]Y060 GRUPOS PRIORITARIOS'!D172+'[1]Y017 DIF PILARES'!D172</f>
        <v>12</v>
      </c>
      <c r="E173" s="122" t="s">
        <v>191</v>
      </c>
      <c r="F173" s="38" t="s">
        <v>30</v>
      </c>
      <c r="G173" s="38" t="s">
        <v>684</v>
      </c>
      <c r="H173" s="41" t="s">
        <v>685</v>
      </c>
      <c r="I173" s="123">
        <v>706.43999999999994</v>
      </c>
      <c r="J173" s="43">
        <f>'[1] Y autismo'!J172+'[1]Y017 PSBC capacitacion'!J172+'[1]Y061 1000 dias de vida'!J172+'[1]Y014 alimentacion escolar'!J172+'[1]Y015 Situa emergencia desastres'!J172+'[1]Y017PSBC APOYOS'!J172+'[1]Y060 GRUPOS PRIORITARIOS'!J172+'[1]Y017 DIF PILARES'!J172</f>
        <v>8477.2799999999988</v>
      </c>
      <c r="K173" s="124">
        <v>0</v>
      </c>
      <c r="L173" s="222">
        <v>0</v>
      </c>
      <c r="M173" s="124">
        <v>0</v>
      </c>
      <c r="N173" s="222"/>
      <c r="O173" s="124">
        <v>0</v>
      </c>
      <c r="P173" s="222"/>
      <c r="Q173" s="124">
        <v>0</v>
      </c>
      <c r="R173" s="222"/>
      <c r="S173" s="124">
        <v>0</v>
      </c>
      <c r="T173" s="222"/>
      <c r="U173" s="124">
        <v>0</v>
      </c>
      <c r="V173" s="222"/>
      <c r="W173" s="124">
        <v>0</v>
      </c>
      <c r="X173" s="222"/>
      <c r="Y173" s="124">
        <v>706.43999999999994</v>
      </c>
      <c r="Z173" s="43">
        <v>8477.2799999999988</v>
      </c>
      <c r="AA173" s="124">
        <v>0</v>
      </c>
      <c r="AB173" s="222"/>
      <c r="AC173" s="124">
        <v>0</v>
      </c>
      <c r="AD173" s="222"/>
      <c r="AE173" s="124">
        <v>0</v>
      </c>
      <c r="AF173" s="222"/>
      <c r="AG173" s="124">
        <v>0</v>
      </c>
      <c r="AH173" s="222"/>
      <c r="AI173" s="232">
        <f t="shared" si="24"/>
        <v>8477.2799999999988</v>
      </c>
    </row>
    <row r="174" spans="1:35" ht="17.25" customHeight="1" x14ac:dyDescent="0.25">
      <c r="A174" s="41">
        <v>44102</v>
      </c>
      <c r="B174" s="112" t="s">
        <v>199</v>
      </c>
      <c r="C174" s="112"/>
      <c r="D174" s="40">
        <f>'[1] Y autismo'!D173+'[1]Y017 PSBC capacitacion'!D173+'[1]Y061 1000 dias de vida'!D173+'[1]Y014 alimentacion escolar'!D173+'[1]Y015 Situa emergencia desastres'!D173+'[1]Y017PSBC APOYOS'!D173+'[1]Y060 GRUPOS PRIORITARIOS'!D173+'[1]Y017 DIF PILARES'!D173</f>
        <v>20</v>
      </c>
      <c r="E174" s="122" t="s">
        <v>191</v>
      </c>
      <c r="F174" s="38" t="s">
        <v>30</v>
      </c>
      <c r="G174" s="38" t="s">
        <v>686</v>
      </c>
      <c r="H174" s="41" t="s">
        <v>687</v>
      </c>
      <c r="I174" s="123">
        <v>886.2399999999999</v>
      </c>
      <c r="J174" s="43">
        <f>'[1] Y autismo'!J173+'[1]Y017 PSBC capacitacion'!J173+'[1]Y061 1000 dias de vida'!J173+'[1]Y014 alimentacion escolar'!J173+'[1]Y015 Situa emergencia desastres'!J173+'[1]Y017PSBC APOYOS'!J173+'[1]Y060 GRUPOS PRIORITARIOS'!J173+'[1]Y017 DIF PILARES'!J173</f>
        <v>17724.8</v>
      </c>
      <c r="K174" s="124">
        <v>0</v>
      </c>
      <c r="L174" s="222">
        <v>0</v>
      </c>
      <c r="M174" s="124">
        <v>0</v>
      </c>
      <c r="N174" s="222">
        <v>0</v>
      </c>
      <c r="O174" s="124">
        <v>0</v>
      </c>
      <c r="P174" s="222"/>
      <c r="Q174" s="124">
        <v>0</v>
      </c>
      <c r="R174" s="222"/>
      <c r="S174" s="124">
        <v>0</v>
      </c>
      <c r="T174" s="222"/>
      <c r="U174" s="124">
        <v>0</v>
      </c>
      <c r="V174" s="222"/>
      <c r="W174" s="124">
        <v>0</v>
      </c>
      <c r="X174" s="222"/>
      <c r="Y174" s="124">
        <v>886.2399999999999</v>
      </c>
      <c r="Z174" s="43">
        <v>17724.8</v>
      </c>
      <c r="AA174" s="124">
        <v>0</v>
      </c>
      <c r="AB174" s="222"/>
      <c r="AC174" s="124">
        <v>0</v>
      </c>
      <c r="AD174" s="222"/>
      <c r="AE174" s="124">
        <v>0</v>
      </c>
      <c r="AF174" s="222"/>
      <c r="AG174" s="124">
        <v>0</v>
      </c>
      <c r="AH174" s="222"/>
      <c r="AI174" s="232">
        <f t="shared" si="24"/>
        <v>17724.8</v>
      </c>
    </row>
    <row r="175" spans="1:35" ht="76.5" x14ac:dyDescent="0.25">
      <c r="A175" s="41">
        <v>44102</v>
      </c>
      <c r="B175" s="112" t="s">
        <v>200</v>
      </c>
      <c r="C175" s="112"/>
      <c r="D175" s="40">
        <f>'[1] Y autismo'!D174+'[1]Y017 PSBC capacitacion'!D174+'[1]Y061 1000 dias de vida'!D174+'[1]Y014 alimentacion escolar'!D174+'[1]Y015 Situa emergencia desastres'!D174+'[1]Y017PSBC APOYOS'!D174+'[1]Y060 GRUPOS PRIORITARIOS'!D174+'[1]Y017 DIF PILARES'!D174</f>
        <v>3</v>
      </c>
      <c r="E175" s="122" t="s">
        <v>191</v>
      </c>
      <c r="F175" s="38" t="s">
        <v>30</v>
      </c>
      <c r="G175" s="38" t="s">
        <v>688</v>
      </c>
      <c r="H175" s="41" t="s">
        <v>689</v>
      </c>
      <c r="I175" s="123">
        <v>711.07999999999993</v>
      </c>
      <c r="J175" s="43">
        <f>'[1] Y autismo'!J174+'[1]Y017 PSBC capacitacion'!J174+'[1]Y061 1000 dias de vida'!J174+'[1]Y014 alimentacion escolar'!J174+'[1]Y015 Situa emergencia desastres'!J174+'[1]Y017PSBC APOYOS'!J174+'[1]Y060 GRUPOS PRIORITARIOS'!J174+'[1]Y017 DIF PILARES'!J174</f>
        <v>2133.2399999999998</v>
      </c>
      <c r="K175" s="124">
        <v>0</v>
      </c>
      <c r="L175" s="222">
        <v>0</v>
      </c>
      <c r="M175" s="124">
        <v>0</v>
      </c>
      <c r="N175" s="222">
        <v>0</v>
      </c>
      <c r="O175" s="124">
        <v>0</v>
      </c>
      <c r="P175" s="222">
        <f t="shared" si="29"/>
        <v>0</v>
      </c>
      <c r="Q175" s="124">
        <v>0</v>
      </c>
      <c r="R175" s="222">
        <f t="shared" si="30"/>
        <v>0</v>
      </c>
      <c r="S175" s="124">
        <v>0</v>
      </c>
      <c r="T175" s="222">
        <f t="shared" si="31"/>
        <v>0</v>
      </c>
      <c r="U175" s="124">
        <v>0</v>
      </c>
      <c r="V175" s="222">
        <f t="shared" si="32"/>
        <v>0</v>
      </c>
      <c r="W175" s="124">
        <v>0</v>
      </c>
      <c r="X175" s="222">
        <f t="shared" ref="X175:X176" si="38">W175*K175</f>
        <v>0</v>
      </c>
      <c r="Y175" s="124">
        <v>711.07999999999993</v>
      </c>
      <c r="Z175" s="43">
        <v>2133.2399999999998</v>
      </c>
      <c r="AA175" s="124">
        <v>0</v>
      </c>
      <c r="AB175" s="222"/>
      <c r="AC175" s="124">
        <v>0</v>
      </c>
      <c r="AD175" s="222"/>
      <c r="AE175" s="124">
        <v>0</v>
      </c>
      <c r="AF175" s="222"/>
      <c r="AG175" s="124">
        <v>0</v>
      </c>
      <c r="AH175" s="222"/>
      <c r="AI175" s="232">
        <f t="shared" si="24"/>
        <v>2133.2399999999998</v>
      </c>
    </row>
    <row r="176" spans="1:35" ht="76.5" x14ac:dyDescent="0.25">
      <c r="A176" s="41">
        <v>44102</v>
      </c>
      <c r="B176" s="112" t="s">
        <v>201</v>
      </c>
      <c r="C176" s="112"/>
      <c r="D176" s="40">
        <f>'[1] Y autismo'!D175+'[1]Y017 PSBC capacitacion'!D175+'[1]Y061 1000 dias de vida'!D175+'[1]Y014 alimentacion escolar'!D175+'[1]Y015 Situa emergencia desastres'!D175+'[1]Y017PSBC APOYOS'!D175+'[1]Y060 GRUPOS PRIORITARIOS'!D175+'[1]Y017 DIF PILARES'!D175</f>
        <v>4</v>
      </c>
      <c r="E176" s="122" t="s">
        <v>191</v>
      </c>
      <c r="F176" s="38" t="s">
        <v>30</v>
      </c>
      <c r="G176" s="38" t="s">
        <v>690</v>
      </c>
      <c r="H176" s="41" t="s">
        <v>691</v>
      </c>
      <c r="I176" s="123">
        <v>1386.1999999999998</v>
      </c>
      <c r="J176" s="43">
        <f>'[1] Y autismo'!J175+'[1]Y017 PSBC capacitacion'!J175+'[1]Y061 1000 dias de vida'!J175+'[1]Y014 alimentacion escolar'!J175+'[1]Y015 Situa emergencia desastres'!J175+'[1]Y017PSBC APOYOS'!J175+'[1]Y060 GRUPOS PRIORITARIOS'!J175+'[1]Y017 DIF PILARES'!J175</f>
        <v>5544.7999999999993</v>
      </c>
      <c r="K176" s="124">
        <v>0</v>
      </c>
      <c r="L176" s="222">
        <v>0</v>
      </c>
      <c r="M176" s="124">
        <v>0</v>
      </c>
      <c r="N176" s="222">
        <v>0</v>
      </c>
      <c r="O176" s="124">
        <v>0</v>
      </c>
      <c r="P176" s="222">
        <f t="shared" si="29"/>
        <v>0</v>
      </c>
      <c r="Q176" s="124">
        <v>0</v>
      </c>
      <c r="R176" s="222">
        <f t="shared" si="30"/>
        <v>0</v>
      </c>
      <c r="S176" s="124">
        <v>0</v>
      </c>
      <c r="T176" s="222">
        <f t="shared" si="31"/>
        <v>0</v>
      </c>
      <c r="U176" s="124">
        <v>0</v>
      </c>
      <c r="V176" s="222">
        <f t="shared" si="32"/>
        <v>0</v>
      </c>
      <c r="W176" s="124">
        <v>0</v>
      </c>
      <c r="X176" s="222">
        <f t="shared" si="38"/>
        <v>0</v>
      </c>
      <c r="Y176" s="124">
        <v>1386.1999999999998</v>
      </c>
      <c r="Z176" s="43">
        <v>5544.7999999999993</v>
      </c>
      <c r="AA176" s="124">
        <v>0</v>
      </c>
      <c r="AB176" s="222">
        <f t="shared" si="34"/>
        <v>0</v>
      </c>
      <c r="AC176" s="124">
        <v>0</v>
      </c>
      <c r="AD176" s="222"/>
      <c r="AE176" s="124">
        <v>0</v>
      </c>
      <c r="AF176" s="222"/>
      <c r="AG176" s="124">
        <v>0</v>
      </c>
      <c r="AH176" s="222"/>
      <c r="AI176" s="232">
        <f t="shared" si="24"/>
        <v>5544.7999999999993</v>
      </c>
    </row>
    <row r="177" spans="1:35" ht="76.5" x14ac:dyDescent="0.25">
      <c r="A177" s="41">
        <v>44102</v>
      </c>
      <c r="B177" s="112" t="s">
        <v>202</v>
      </c>
      <c r="C177" s="112"/>
      <c r="D177" s="40">
        <f>'[1] Y autismo'!D176+'[1]Y017 PSBC capacitacion'!D176+'[1]Y061 1000 dias de vida'!D176+'[1]Y014 alimentacion escolar'!D176+'[1]Y015 Situa emergencia desastres'!D176+'[1]Y017PSBC APOYOS'!D176+'[1]Y060 GRUPOS PRIORITARIOS'!D176+'[1]Y017 DIF PILARES'!D176</f>
        <v>20</v>
      </c>
      <c r="E177" s="122" t="s">
        <v>191</v>
      </c>
      <c r="F177" s="38" t="s">
        <v>30</v>
      </c>
      <c r="G177" s="38" t="s">
        <v>692</v>
      </c>
      <c r="H177" s="41" t="s">
        <v>693</v>
      </c>
      <c r="I177" s="123">
        <v>283.03999999999996</v>
      </c>
      <c r="J177" s="43">
        <f>'[1] Y autismo'!J176+'[1]Y017 PSBC capacitacion'!J176+'[1]Y061 1000 dias de vida'!J176+'[1]Y014 alimentacion escolar'!J176+'[1]Y015 Situa emergencia desastres'!J176+'[1]Y017PSBC APOYOS'!J176+'[1]Y060 GRUPOS PRIORITARIOS'!J176+'[1]Y017 DIF PILARES'!J176</f>
        <v>5660.7999999999993</v>
      </c>
      <c r="K177" s="124">
        <v>0</v>
      </c>
      <c r="L177" s="222">
        <v>0</v>
      </c>
      <c r="M177" s="124">
        <v>0</v>
      </c>
      <c r="N177" s="222">
        <v>0</v>
      </c>
      <c r="O177" s="124">
        <v>0</v>
      </c>
      <c r="P177" s="222"/>
      <c r="Q177" s="124">
        <v>0</v>
      </c>
      <c r="R177" s="222"/>
      <c r="S177" s="124">
        <v>0</v>
      </c>
      <c r="T177" s="222"/>
      <c r="U177" s="124">
        <v>0</v>
      </c>
      <c r="V177" s="222"/>
      <c r="W177" s="124">
        <v>0</v>
      </c>
      <c r="X177" s="222"/>
      <c r="Y177" s="124">
        <v>283.03999999999996</v>
      </c>
      <c r="Z177" s="43">
        <v>5660.7999999999993</v>
      </c>
      <c r="AA177" s="124">
        <v>0</v>
      </c>
      <c r="AB177" s="222"/>
      <c r="AC177" s="124">
        <v>0</v>
      </c>
      <c r="AD177" s="222"/>
      <c r="AE177" s="124">
        <v>0</v>
      </c>
      <c r="AF177" s="222"/>
      <c r="AG177" s="124">
        <v>0</v>
      </c>
      <c r="AH177" s="222"/>
      <c r="AI177" s="232">
        <f t="shared" si="24"/>
        <v>5660.7999999999993</v>
      </c>
    </row>
    <row r="178" spans="1:35" ht="76.5" x14ac:dyDescent="0.25">
      <c r="A178" s="41">
        <v>44102</v>
      </c>
      <c r="B178" s="112" t="s">
        <v>203</v>
      </c>
      <c r="C178" s="112"/>
      <c r="D178" s="40">
        <f>'[1] Y autismo'!D177+'[1]Y017 PSBC capacitacion'!D177+'[1]Y061 1000 dias de vida'!D177+'[1]Y014 alimentacion escolar'!D177+'[1]Y015 Situa emergencia desastres'!D177+'[1]Y017PSBC APOYOS'!D177+'[1]Y060 GRUPOS PRIORITARIOS'!D177+'[1]Y017 DIF PILARES'!D177</f>
        <v>5</v>
      </c>
      <c r="E178" s="122" t="s">
        <v>191</v>
      </c>
      <c r="F178" s="38" t="s">
        <v>30</v>
      </c>
      <c r="G178" s="38" t="s">
        <v>694</v>
      </c>
      <c r="H178" s="41" t="s">
        <v>695</v>
      </c>
      <c r="I178" s="123">
        <v>389.76</v>
      </c>
      <c r="J178" s="43">
        <f>'[1] Y autismo'!J177+'[1]Y017 PSBC capacitacion'!J177+'[1]Y061 1000 dias de vida'!J177+'[1]Y014 alimentacion escolar'!J177+'[1]Y015 Situa emergencia desastres'!J177+'[1]Y017PSBC APOYOS'!J177+'[1]Y060 GRUPOS PRIORITARIOS'!J177+'[1]Y017 DIF PILARES'!J177</f>
        <v>1948.8200000000002</v>
      </c>
      <c r="K178" s="124">
        <v>0</v>
      </c>
      <c r="L178" s="222">
        <v>0</v>
      </c>
      <c r="M178" s="124">
        <v>0</v>
      </c>
      <c r="N178" s="222">
        <v>0</v>
      </c>
      <c r="O178" s="124">
        <v>0</v>
      </c>
      <c r="P178" s="222">
        <f t="shared" si="29"/>
        <v>0</v>
      </c>
      <c r="Q178" s="124">
        <v>0</v>
      </c>
      <c r="R178" s="222">
        <f t="shared" si="30"/>
        <v>0</v>
      </c>
      <c r="S178" s="124">
        <v>0</v>
      </c>
      <c r="T178" s="222">
        <f t="shared" si="31"/>
        <v>0</v>
      </c>
      <c r="U178" s="124">
        <v>0</v>
      </c>
      <c r="V178" s="222">
        <f t="shared" si="32"/>
        <v>0</v>
      </c>
      <c r="W178" s="124">
        <v>0</v>
      </c>
      <c r="X178" s="222">
        <f t="shared" ref="X178" si="39">W178*K178</f>
        <v>0</v>
      </c>
      <c r="Y178" s="124">
        <v>389.76</v>
      </c>
      <c r="Z178" s="43">
        <v>1948.8200000000002</v>
      </c>
      <c r="AA178" s="124">
        <v>0</v>
      </c>
      <c r="AB178" s="222"/>
      <c r="AC178" s="124">
        <v>0</v>
      </c>
      <c r="AD178" s="222"/>
      <c r="AE178" s="124">
        <v>0</v>
      </c>
      <c r="AF178" s="222"/>
      <c r="AG178" s="124">
        <v>0</v>
      </c>
      <c r="AH178" s="222"/>
      <c r="AI178" s="232">
        <f t="shared" si="24"/>
        <v>1948.8200000000002</v>
      </c>
    </row>
    <row r="179" spans="1:35" ht="90" x14ac:dyDescent="0.25">
      <c r="A179" s="41">
        <v>44102</v>
      </c>
      <c r="B179" s="112" t="s">
        <v>204</v>
      </c>
      <c r="C179" s="112"/>
      <c r="D179" s="40">
        <f>'[1] Y autismo'!D178+'[1]Y017 PSBC capacitacion'!D178+'[1]Y061 1000 dias de vida'!D178+'[1]Y014 alimentacion escolar'!D178+'[1]Y015 Situa emergencia desastres'!D178+'[1]Y017PSBC APOYOS'!D178+'[1]Y060 GRUPOS PRIORITARIOS'!D178+'[1]Y017 DIF PILARES'!D178</f>
        <v>8</v>
      </c>
      <c r="E179" s="122" t="s">
        <v>191</v>
      </c>
      <c r="F179" s="38" t="s">
        <v>30</v>
      </c>
      <c r="G179" s="38" t="s">
        <v>696</v>
      </c>
      <c r="H179" s="41" t="s">
        <v>697</v>
      </c>
      <c r="I179" s="123">
        <v>2488.1999999999998</v>
      </c>
      <c r="J179" s="43">
        <f>'[1] Y autismo'!J178+'[1]Y017 PSBC capacitacion'!J178+'[1]Y061 1000 dias de vida'!J178+'[1]Y014 alimentacion escolar'!J178+'[1]Y015 Situa emergencia desastres'!J178+'[1]Y017PSBC APOYOS'!J178+'[1]Y060 GRUPOS PRIORITARIOS'!J178+'[1]Y017 DIF PILARES'!J178</f>
        <v>19905.599999999999</v>
      </c>
      <c r="K179" s="124">
        <v>0</v>
      </c>
      <c r="L179" s="222">
        <v>0</v>
      </c>
      <c r="M179" s="124">
        <v>0</v>
      </c>
      <c r="N179" s="222">
        <v>0</v>
      </c>
      <c r="O179" s="124">
        <v>0</v>
      </c>
      <c r="P179" s="222">
        <f t="shared" si="29"/>
        <v>0</v>
      </c>
      <c r="Q179" s="124">
        <v>0</v>
      </c>
      <c r="R179" s="222">
        <f t="shared" si="30"/>
        <v>0</v>
      </c>
      <c r="S179" s="124">
        <v>0</v>
      </c>
      <c r="T179" s="222"/>
      <c r="U179" s="124">
        <v>0</v>
      </c>
      <c r="V179" s="222"/>
      <c r="W179" s="124">
        <v>0</v>
      </c>
      <c r="X179" s="222"/>
      <c r="Y179" s="124">
        <v>2488.1999999999998</v>
      </c>
      <c r="Z179" s="43">
        <v>19905.599999999999</v>
      </c>
      <c r="AA179" s="124">
        <v>0</v>
      </c>
      <c r="AB179" s="222"/>
      <c r="AC179" s="124">
        <v>0</v>
      </c>
      <c r="AD179" s="222"/>
      <c r="AE179" s="124">
        <v>0</v>
      </c>
      <c r="AF179" s="222"/>
      <c r="AG179" s="124">
        <v>0</v>
      </c>
      <c r="AH179" s="222"/>
      <c r="AI179" s="232">
        <f t="shared" si="24"/>
        <v>19905.599999999999</v>
      </c>
    </row>
    <row r="180" spans="1:35" ht="76.5" x14ac:dyDescent="0.25">
      <c r="A180" s="41">
        <v>44102</v>
      </c>
      <c r="B180" s="112" t="s">
        <v>205</v>
      </c>
      <c r="C180" s="112"/>
      <c r="D180" s="40">
        <f>'[1] Y autismo'!D179+'[1]Y017 PSBC capacitacion'!D179+'[1]Y061 1000 dias de vida'!D179+'[1]Y014 alimentacion escolar'!D179+'[1]Y015 Situa emergencia desastres'!D179+'[1]Y017PSBC APOYOS'!D179+'[1]Y060 GRUPOS PRIORITARIOS'!D179+'[1]Y017 DIF PILARES'!D179</f>
        <v>2</v>
      </c>
      <c r="E180" s="122" t="s">
        <v>191</v>
      </c>
      <c r="F180" s="38" t="s">
        <v>30</v>
      </c>
      <c r="G180" s="38" t="s">
        <v>698</v>
      </c>
      <c r="H180" s="41" t="s">
        <v>699</v>
      </c>
      <c r="I180" s="123">
        <v>1118.24</v>
      </c>
      <c r="J180" s="43">
        <f>'[1] Y autismo'!J179+'[1]Y017 PSBC capacitacion'!J179+'[1]Y061 1000 dias de vida'!J179+'[1]Y014 alimentacion escolar'!J179+'[1]Y015 Situa emergencia desastres'!J179+'[1]Y017PSBC APOYOS'!J179+'[1]Y060 GRUPOS PRIORITARIOS'!J179+'[1]Y017 DIF PILARES'!J179</f>
        <v>2236.48</v>
      </c>
      <c r="K180" s="124">
        <v>0</v>
      </c>
      <c r="L180" s="222">
        <v>0</v>
      </c>
      <c r="M180" s="124">
        <v>0</v>
      </c>
      <c r="N180" s="222">
        <v>0</v>
      </c>
      <c r="O180" s="124">
        <v>0</v>
      </c>
      <c r="P180" s="222">
        <f t="shared" si="29"/>
        <v>0</v>
      </c>
      <c r="Q180" s="124">
        <v>0</v>
      </c>
      <c r="R180" s="222">
        <f t="shared" si="30"/>
        <v>0</v>
      </c>
      <c r="S180" s="124">
        <v>0</v>
      </c>
      <c r="T180" s="222">
        <f t="shared" si="31"/>
        <v>0</v>
      </c>
      <c r="U180" s="124">
        <v>0</v>
      </c>
      <c r="V180" s="222">
        <f t="shared" si="32"/>
        <v>0</v>
      </c>
      <c r="W180" s="124">
        <v>0</v>
      </c>
      <c r="X180" s="222">
        <f t="shared" ref="X180:X238" si="40">W180*K180</f>
        <v>0</v>
      </c>
      <c r="Y180" s="124">
        <v>1118.24</v>
      </c>
      <c r="Z180" s="43">
        <v>2236.48</v>
      </c>
      <c r="AA180" s="124">
        <v>0</v>
      </c>
      <c r="AB180" s="222"/>
      <c r="AC180" s="124">
        <v>0</v>
      </c>
      <c r="AD180" s="222"/>
      <c r="AE180" s="124">
        <v>0</v>
      </c>
      <c r="AF180" s="222"/>
      <c r="AG180" s="124">
        <v>0</v>
      </c>
      <c r="AH180" s="222"/>
      <c r="AI180" s="232">
        <f t="shared" si="24"/>
        <v>2236.48</v>
      </c>
    </row>
    <row r="181" spans="1:35" ht="76.5" x14ac:dyDescent="0.25">
      <c r="A181" s="41">
        <v>44102</v>
      </c>
      <c r="B181" s="112" t="s">
        <v>206</v>
      </c>
      <c r="C181" s="112"/>
      <c r="D181" s="40">
        <f>'[1] Y autismo'!D180+'[1]Y017 PSBC capacitacion'!D180+'[1]Y061 1000 dias de vida'!D180+'[1]Y014 alimentacion escolar'!D180+'[1]Y015 Situa emergencia desastres'!D180+'[1]Y017PSBC APOYOS'!D180+'[1]Y060 GRUPOS PRIORITARIOS'!D180+'[1]Y017 DIF PILARES'!D180</f>
        <v>1</v>
      </c>
      <c r="E181" s="122" t="s">
        <v>191</v>
      </c>
      <c r="F181" s="38" t="s">
        <v>30</v>
      </c>
      <c r="G181" s="38" t="s">
        <v>700</v>
      </c>
      <c r="H181" s="41" t="s">
        <v>701</v>
      </c>
      <c r="I181" s="123">
        <v>696.47999999999593</v>
      </c>
      <c r="J181" s="43">
        <f>'[1] Y autismo'!J180+'[1]Y017 PSBC capacitacion'!J180+'[1]Y061 1000 dias de vida'!J180+'[1]Y014 alimentacion escolar'!J180+'[1]Y015 Situa emergencia desastres'!J180+'[1]Y017PSBC APOYOS'!J180+'[1]Y060 GRUPOS PRIORITARIOS'!J180+'[1]Y017 DIF PILARES'!J180</f>
        <v>696</v>
      </c>
      <c r="K181" s="124">
        <v>0</v>
      </c>
      <c r="L181" s="222">
        <v>0</v>
      </c>
      <c r="M181" s="124">
        <v>0</v>
      </c>
      <c r="N181" s="222">
        <v>0</v>
      </c>
      <c r="O181" s="124">
        <v>0</v>
      </c>
      <c r="P181" s="222">
        <f t="shared" si="29"/>
        <v>0</v>
      </c>
      <c r="Q181" s="124">
        <v>0</v>
      </c>
      <c r="R181" s="222">
        <f t="shared" si="30"/>
        <v>0</v>
      </c>
      <c r="S181" s="124">
        <v>0</v>
      </c>
      <c r="T181" s="222">
        <f t="shared" si="31"/>
        <v>0</v>
      </c>
      <c r="U181" s="124">
        <v>0</v>
      </c>
      <c r="V181" s="222">
        <f t="shared" si="32"/>
        <v>0</v>
      </c>
      <c r="W181" s="124">
        <v>0</v>
      </c>
      <c r="X181" s="222">
        <f t="shared" si="40"/>
        <v>0</v>
      </c>
      <c r="Y181" s="124">
        <v>696.47999999999593</v>
      </c>
      <c r="Z181" s="43">
        <v>696</v>
      </c>
      <c r="AA181" s="124">
        <v>0</v>
      </c>
      <c r="AB181" s="222"/>
      <c r="AC181" s="124">
        <v>0</v>
      </c>
      <c r="AD181" s="222"/>
      <c r="AE181" s="124">
        <v>0</v>
      </c>
      <c r="AF181" s="222"/>
      <c r="AG181" s="124">
        <v>0</v>
      </c>
      <c r="AH181" s="222"/>
      <c r="AI181" s="232">
        <f t="shared" si="24"/>
        <v>696</v>
      </c>
    </row>
    <row r="182" spans="1:35" ht="76.5" x14ac:dyDescent="0.25">
      <c r="A182" s="41">
        <v>44102</v>
      </c>
      <c r="B182" s="112" t="s">
        <v>207</v>
      </c>
      <c r="C182" s="112"/>
      <c r="D182" s="40">
        <f>'[1] Y autismo'!D181+'[1]Y017 PSBC capacitacion'!D181+'[1]Y061 1000 dias de vida'!D181+'[1]Y014 alimentacion escolar'!D181+'[1]Y015 Situa emergencia desastres'!D181+'[1]Y017PSBC APOYOS'!D181+'[1]Y060 GRUPOS PRIORITARIOS'!D181+'[1]Y017 DIF PILARES'!D181</f>
        <v>1</v>
      </c>
      <c r="E182" s="122" t="s">
        <v>191</v>
      </c>
      <c r="F182" s="38" t="s">
        <v>30</v>
      </c>
      <c r="G182" s="38" t="s">
        <v>702</v>
      </c>
      <c r="H182" s="41" t="s">
        <v>703</v>
      </c>
      <c r="I182" s="123">
        <v>3750.2799999999997</v>
      </c>
      <c r="J182" s="43">
        <f>'[1] Y autismo'!J181+'[1]Y017 PSBC capacitacion'!J181+'[1]Y061 1000 dias de vida'!J181+'[1]Y014 alimentacion escolar'!J181+'[1]Y015 Situa emergencia desastres'!J181+'[1]Y017PSBC APOYOS'!J181+'[1]Y060 GRUPOS PRIORITARIOS'!J181+'[1]Y017 DIF PILARES'!J181</f>
        <v>3750.2799999999997</v>
      </c>
      <c r="K182" s="124">
        <v>0</v>
      </c>
      <c r="L182" s="222">
        <v>0</v>
      </c>
      <c r="M182" s="124">
        <v>0</v>
      </c>
      <c r="N182" s="222">
        <v>0</v>
      </c>
      <c r="O182" s="124">
        <v>0</v>
      </c>
      <c r="P182" s="222">
        <f t="shared" si="29"/>
        <v>0</v>
      </c>
      <c r="Q182" s="124">
        <v>0</v>
      </c>
      <c r="R182" s="222">
        <f t="shared" si="30"/>
        <v>0</v>
      </c>
      <c r="S182" s="124">
        <v>0</v>
      </c>
      <c r="T182" s="222">
        <f t="shared" si="31"/>
        <v>0</v>
      </c>
      <c r="U182" s="124">
        <v>0</v>
      </c>
      <c r="V182" s="222">
        <f t="shared" si="32"/>
        <v>0</v>
      </c>
      <c r="W182" s="124">
        <v>0</v>
      </c>
      <c r="X182" s="222">
        <f t="shared" si="40"/>
        <v>0</v>
      </c>
      <c r="Y182" s="124">
        <v>3750.2799999999997</v>
      </c>
      <c r="Z182" s="43">
        <v>3750.2799999999997</v>
      </c>
      <c r="AA182" s="124">
        <v>0</v>
      </c>
      <c r="AB182" s="222">
        <f t="shared" si="34"/>
        <v>0</v>
      </c>
      <c r="AC182" s="124">
        <v>0</v>
      </c>
      <c r="AD182" s="222">
        <f t="shared" si="35"/>
        <v>0</v>
      </c>
      <c r="AE182" s="124">
        <v>0</v>
      </c>
      <c r="AF182" s="222">
        <f t="shared" si="36"/>
        <v>0</v>
      </c>
      <c r="AG182" s="124">
        <v>0</v>
      </c>
      <c r="AH182" s="222"/>
      <c r="AI182" s="232">
        <f t="shared" si="24"/>
        <v>3750.2799999999997</v>
      </c>
    </row>
    <row r="183" spans="1:35" ht="76.5" x14ac:dyDescent="0.25">
      <c r="A183" s="41">
        <v>44102</v>
      </c>
      <c r="B183" s="112" t="s">
        <v>208</v>
      </c>
      <c r="C183" s="112"/>
      <c r="D183" s="40">
        <f>'[1] Y autismo'!D182+'[1]Y017 PSBC capacitacion'!D182+'[1]Y061 1000 dias de vida'!D182+'[1]Y014 alimentacion escolar'!D182+'[1]Y015 Situa emergencia desastres'!D182+'[1]Y017PSBC APOYOS'!D182+'[1]Y060 GRUPOS PRIORITARIOS'!D182+'[1]Y017 DIF PILARES'!D182</f>
        <v>1</v>
      </c>
      <c r="E183" s="122" t="s">
        <v>191</v>
      </c>
      <c r="F183" s="38" t="s">
        <v>30</v>
      </c>
      <c r="G183" s="38" t="s">
        <v>704</v>
      </c>
      <c r="H183" s="41" t="s">
        <v>705</v>
      </c>
      <c r="I183" s="123">
        <v>1673.8799999999999</v>
      </c>
      <c r="J183" s="43">
        <f>'[1] Y autismo'!J182+'[1]Y017 PSBC capacitacion'!J182+'[1]Y061 1000 dias de vida'!J182+'[1]Y014 alimentacion escolar'!J182+'[1]Y015 Situa emergencia desastres'!J182+'[1]Y017PSBC APOYOS'!J182+'[1]Y060 GRUPOS PRIORITARIOS'!J182+'[1]Y017 DIF PILARES'!J182</f>
        <v>1673.8799999999999</v>
      </c>
      <c r="K183" s="124">
        <v>0</v>
      </c>
      <c r="L183" s="222">
        <v>0</v>
      </c>
      <c r="M183" s="124">
        <v>0</v>
      </c>
      <c r="N183" s="222">
        <v>0</v>
      </c>
      <c r="O183" s="124">
        <v>0</v>
      </c>
      <c r="P183" s="222">
        <f t="shared" si="29"/>
        <v>0</v>
      </c>
      <c r="Q183" s="124">
        <v>0</v>
      </c>
      <c r="R183" s="222">
        <f t="shared" si="30"/>
        <v>0</v>
      </c>
      <c r="S183" s="124">
        <v>0</v>
      </c>
      <c r="T183" s="222">
        <f t="shared" si="31"/>
        <v>0</v>
      </c>
      <c r="U183" s="124">
        <v>0</v>
      </c>
      <c r="V183" s="222">
        <f t="shared" si="32"/>
        <v>0</v>
      </c>
      <c r="W183" s="124">
        <v>0</v>
      </c>
      <c r="X183" s="222">
        <f t="shared" si="40"/>
        <v>0</v>
      </c>
      <c r="Y183" s="124">
        <v>1673.8799999999999</v>
      </c>
      <c r="Z183" s="43">
        <v>1673.8799999999999</v>
      </c>
      <c r="AA183" s="124">
        <v>0</v>
      </c>
      <c r="AB183" s="222">
        <f t="shared" si="34"/>
        <v>0</v>
      </c>
      <c r="AC183" s="124">
        <v>0</v>
      </c>
      <c r="AD183" s="222">
        <f t="shared" si="35"/>
        <v>0</v>
      </c>
      <c r="AE183" s="124">
        <v>0</v>
      </c>
      <c r="AF183" s="222">
        <f t="shared" si="36"/>
        <v>0</v>
      </c>
      <c r="AG183" s="124">
        <v>0</v>
      </c>
      <c r="AH183" s="222"/>
      <c r="AI183" s="232">
        <f t="shared" si="24"/>
        <v>1673.8799999999999</v>
      </c>
    </row>
    <row r="184" spans="1:35" ht="76.5" x14ac:dyDescent="0.25">
      <c r="A184" s="41">
        <v>44102</v>
      </c>
      <c r="B184" s="112" t="s">
        <v>209</v>
      </c>
      <c r="C184" s="112"/>
      <c r="D184" s="40">
        <f>'[1] Y autismo'!D183+'[1]Y017 PSBC capacitacion'!D183+'[1]Y061 1000 dias de vida'!D183+'[1]Y014 alimentacion escolar'!D183+'[1]Y015 Situa emergencia desastres'!D183+'[1]Y017PSBC APOYOS'!D183+'[1]Y060 GRUPOS PRIORITARIOS'!D183+'[1]Y017 DIF PILARES'!D183</f>
        <v>1</v>
      </c>
      <c r="E184" s="122" t="s">
        <v>191</v>
      </c>
      <c r="F184" s="38" t="s">
        <v>30</v>
      </c>
      <c r="G184" s="38" t="s">
        <v>706</v>
      </c>
      <c r="H184" s="41" t="s">
        <v>707</v>
      </c>
      <c r="I184" s="123">
        <v>1459.28</v>
      </c>
      <c r="J184" s="43">
        <f>'[1] Y autismo'!J183+'[1]Y017 PSBC capacitacion'!J183+'[1]Y061 1000 dias de vida'!J183+'[1]Y014 alimentacion escolar'!J183+'[1]Y015 Situa emergencia desastres'!J183+'[1]Y017PSBC APOYOS'!J183+'[1]Y060 GRUPOS PRIORITARIOS'!J183+'[1]Y017 DIF PILARES'!J183</f>
        <v>1459.28</v>
      </c>
      <c r="K184" s="124">
        <v>0</v>
      </c>
      <c r="L184" s="222">
        <v>0</v>
      </c>
      <c r="M184" s="124">
        <v>0</v>
      </c>
      <c r="N184" s="222">
        <v>0</v>
      </c>
      <c r="O184" s="124">
        <v>0</v>
      </c>
      <c r="P184" s="222">
        <f t="shared" si="29"/>
        <v>0</v>
      </c>
      <c r="Q184" s="124">
        <v>0</v>
      </c>
      <c r="R184" s="222">
        <f t="shared" si="30"/>
        <v>0</v>
      </c>
      <c r="S184" s="124">
        <v>0</v>
      </c>
      <c r="T184" s="222">
        <f t="shared" si="31"/>
        <v>0</v>
      </c>
      <c r="U184" s="124">
        <v>0</v>
      </c>
      <c r="V184" s="222">
        <f t="shared" si="32"/>
        <v>0</v>
      </c>
      <c r="W184" s="124">
        <v>0</v>
      </c>
      <c r="X184" s="222">
        <f t="shared" si="40"/>
        <v>0</v>
      </c>
      <c r="Y184" s="124">
        <v>1459.28</v>
      </c>
      <c r="Z184" s="43">
        <v>1459.28</v>
      </c>
      <c r="AA184" s="124">
        <v>0</v>
      </c>
      <c r="AB184" s="222">
        <f t="shared" si="34"/>
        <v>0</v>
      </c>
      <c r="AC184" s="124">
        <v>0</v>
      </c>
      <c r="AD184" s="222">
        <f t="shared" si="35"/>
        <v>0</v>
      </c>
      <c r="AE184" s="124">
        <v>0</v>
      </c>
      <c r="AF184" s="222">
        <f t="shared" si="36"/>
        <v>0</v>
      </c>
      <c r="AG184" s="124">
        <v>0</v>
      </c>
      <c r="AH184" s="222"/>
      <c r="AI184" s="232">
        <f t="shared" si="24"/>
        <v>1459.28</v>
      </c>
    </row>
    <row r="185" spans="1:35" ht="77.25" x14ac:dyDescent="0.25">
      <c r="A185" s="41">
        <v>44102</v>
      </c>
      <c r="B185" s="112" t="s">
        <v>210</v>
      </c>
      <c r="C185" s="112"/>
      <c r="D185" s="40">
        <f>'[1] Y autismo'!D184+'[1]Y017 PSBC capacitacion'!D184+'[1]Y061 1000 dias de vida'!D184+'[1]Y014 alimentacion escolar'!D184+'[1]Y015 Situa emergencia desastres'!D184+'[1]Y017PSBC APOYOS'!D184+'[1]Y060 GRUPOS PRIORITARIOS'!D184+'[1]Y017 DIF PILARES'!D184</f>
        <v>1</v>
      </c>
      <c r="E185" s="122" t="s">
        <v>191</v>
      </c>
      <c r="F185" s="38" t="s">
        <v>30</v>
      </c>
      <c r="G185" s="38" t="s">
        <v>708</v>
      </c>
      <c r="H185" s="41" t="s">
        <v>709</v>
      </c>
      <c r="I185" s="123">
        <v>2476.6</v>
      </c>
      <c r="J185" s="43">
        <f>'[1] Y autismo'!J184+'[1]Y017 PSBC capacitacion'!J184+'[1]Y061 1000 dias de vida'!J184+'[1]Y014 alimentacion escolar'!J184+'[1]Y015 Situa emergencia desastres'!J184+'[1]Y017PSBC APOYOS'!J184+'[1]Y060 GRUPOS PRIORITARIOS'!J184+'[1]Y017 DIF PILARES'!J184</f>
        <v>2476.6</v>
      </c>
      <c r="K185" s="124">
        <v>0</v>
      </c>
      <c r="L185" s="222">
        <v>0</v>
      </c>
      <c r="M185" s="124">
        <v>0</v>
      </c>
      <c r="N185" s="222">
        <v>0</v>
      </c>
      <c r="O185" s="124">
        <v>0</v>
      </c>
      <c r="P185" s="222">
        <f t="shared" si="29"/>
        <v>0</v>
      </c>
      <c r="Q185" s="124">
        <v>0</v>
      </c>
      <c r="R185" s="222">
        <f t="shared" si="30"/>
        <v>0</v>
      </c>
      <c r="S185" s="124">
        <v>0</v>
      </c>
      <c r="T185" s="222">
        <f t="shared" si="31"/>
        <v>0</v>
      </c>
      <c r="U185" s="124">
        <v>0</v>
      </c>
      <c r="V185" s="222">
        <f t="shared" si="32"/>
        <v>0</v>
      </c>
      <c r="W185" s="124">
        <v>0</v>
      </c>
      <c r="X185" s="222">
        <f t="shared" si="40"/>
        <v>0</v>
      </c>
      <c r="Y185" s="124">
        <v>2476.6</v>
      </c>
      <c r="Z185" s="43">
        <v>2476.6</v>
      </c>
      <c r="AA185" s="124">
        <v>0</v>
      </c>
      <c r="AB185" s="222">
        <f t="shared" si="34"/>
        <v>0</v>
      </c>
      <c r="AC185" s="124">
        <v>0</v>
      </c>
      <c r="AD185" s="222">
        <f t="shared" si="35"/>
        <v>0</v>
      </c>
      <c r="AE185" s="124">
        <v>0</v>
      </c>
      <c r="AF185" s="222">
        <f t="shared" si="36"/>
        <v>0</v>
      </c>
      <c r="AG185" s="124">
        <v>0</v>
      </c>
      <c r="AH185" s="222"/>
      <c r="AI185" s="232">
        <f t="shared" si="24"/>
        <v>2476.6</v>
      </c>
    </row>
    <row r="186" spans="1:35" ht="76.5" x14ac:dyDescent="0.25">
      <c r="A186" s="41">
        <v>44102</v>
      </c>
      <c r="B186" s="112" t="s">
        <v>211</v>
      </c>
      <c r="C186" s="112"/>
      <c r="D186" s="40">
        <f>'[1] Y autismo'!D185+'[1]Y017 PSBC capacitacion'!D185+'[1]Y061 1000 dias de vida'!D185+'[1]Y014 alimentacion escolar'!D185+'[1]Y015 Situa emergencia desastres'!D185+'[1]Y017PSBC APOYOS'!D185+'[1]Y060 GRUPOS PRIORITARIOS'!D185+'[1]Y017 DIF PILARES'!D185</f>
        <v>1</v>
      </c>
      <c r="E186" s="122" t="s">
        <v>191</v>
      </c>
      <c r="F186" s="38" t="s">
        <v>30</v>
      </c>
      <c r="G186" s="38" t="s">
        <v>710</v>
      </c>
      <c r="H186" s="41" t="s">
        <v>711</v>
      </c>
      <c r="I186" s="123">
        <v>513.96000000000356</v>
      </c>
      <c r="J186" s="43">
        <f>'[1] Y autismo'!J185+'[1]Y017 PSBC capacitacion'!J185+'[1]Y061 1000 dias de vida'!J185+'[1]Y014 alimentacion escolar'!J185+'[1]Y015 Situa emergencia desastres'!J185+'[1]Y017PSBC APOYOS'!J185+'[1]Y060 GRUPOS PRIORITARIOS'!J185+'[1]Y017 DIF PILARES'!J185</f>
        <v>513.88</v>
      </c>
      <c r="K186" s="124">
        <v>0</v>
      </c>
      <c r="L186" s="222">
        <v>0</v>
      </c>
      <c r="M186" s="124">
        <v>0</v>
      </c>
      <c r="N186" s="222">
        <v>0</v>
      </c>
      <c r="O186" s="124">
        <v>0</v>
      </c>
      <c r="P186" s="222">
        <f t="shared" si="29"/>
        <v>0</v>
      </c>
      <c r="Q186" s="124">
        <v>0</v>
      </c>
      <c r="R186" s="222">
        <f t="shared" si="30"/>
        <v>0</v>
      </c>
      <c r="S186" s="124">
        <v>0</v>
      </c>
      <c r="T186" s="222">
        <f t="shared" si="31"/>
        <v>0</v>
      </c>
      <c r="U186" s="124">
        <v>0</v>
      </c>
      <c r="V186" s="222">
        <f t="shared" si="32"/>
        <v>0</v>
      </c>
      <c r="W186" s="124">
        <v>0</v>
      </c>
      <c r="X186" s="222">
        <f t="shared" si="40"/>
        <v>0</v>
      </c>
      <c r="Y186" s="124">
        <v>513.96000000000356</v>
      </c>
      <c r="Z186" s="43">
        <v>513.88</v>
      </c>
      <c r="AA186" s="124">
        <v>0</v>
      </c>
      <c r="AB186" s="222">
        <f t="shared" si="34"/>
        <v>0</v>
      </c>
      <c r="AC186" s="124">
        <v>0</v>
      </c>
      <c r="AD186" s="222">
        <f t="shared" si="35"/>
        <v>0</v>
      </c>
      <c r="AE186" s="124">
        <v>0</v>
      </c>
      <c r="AF186" s="222"/>
      <c r="AG186" s="124">
        <v>0</v>
      </c>
      <c r="AH186" s="222"/>
      <c r="AI186" s="232">
        <f t="shared" si="24"/>
        <v>513.88</v>
      </c>
    </row>
    <row r="187" spans="1:35" ht="76.5" x14ac:dyDescent="0.25">
      <c r="A187" s="41">
        <v>44102</v>
      </c>
      <c r="B187" s="112" t="s">
        <v>212</v>
      </c>
      <c r="C187" s="112"/>
      <c r="D187" s="40">
        <f>'[1] Y autismo'!D186+'[1]Y017 PSBC capacitacion'!D186+'[1]Y061 1000 dias de vida'!D186+'[1]Y014 alimentacion escolar'!D186+'[1]Y015 Situa emergencia desastres'!D186+'[1]Y017PSBC APOYOS'!D186+'[1]Y060 GRUPOS PRIORITARIOS'!D186+'[1]Y017 DIF PILARES'!D186</f>
        <v>1</v>
      </c>
      <c r="E187" s="122" t="s">
        <v>191</v>
      </c>
      <c r="F187" s="38" t="s">
        <v>30</v>
      </c>
      <c r="G187" s="38" t="s">
        <v>712</v>
      </c>
      <c r="H187" s="41" t="s">
        <v>713</v>
      </c>
      <c r="I187" s="123">
        <v>1412.8799999999999</v>
      </c>
      <c r="J187" s="43">
        <f>'[1] Y autismo'!J186+'[1]Y017 PSBC capacitacion'!J186+'[1]Y061 1000 dias de vida'!J186+'[1]Y014 alimentacion escolar'!J186+'[1]Y015 Situa emergencia desastres'!J186+'[1]Y017PSBC APOYOS'!J186+'[1]Y060 GRUPOS PRIORITARIOS'!J186+'[1]Y017 DIF PILARES'!J186</f>
        <v>1412.8799999999999</v>
      </c>
      <c r="K187" s="124">
        <v>0</v>
      </c>
      <c r="L187" s="222">
        <v>0</v>
      </c>
      <c r="M187" s="124">
        <v>0</v>
      </c>
      <c r="N187" s="222">
        <v>0</v>
      </c>
      <c r="O187" s="124">
        <v>0</v>
      </c>
      <c r="P187" s="222">
        <f t="shared" si="29"/>
        <v>0</v>
      </c>
      <c r="Q187" s="124">
        <v>0</v>
      </c>
      <c r="R187" s="222">
        <f t="shared" si="30"/>
        <v>0</v>
      </c>
      <c r="S187" s="124">
        <v>0</v>
      </c>
      <c r="T187" s="222">
        <f t="shared" si="31"/>
        <v>0</v>
      </c>
      <c r="U187" s="124">
        <v>0</v>
      </c>
      <c r="V187" s="222">
        <f t="shared" si="32"/>
        <v>0</v>
      </c>
      <c r="W187" s="124">
        <v>0</v>
      </c>
      <c r="X187" s="222">
        <f t="shared" si="40"/>
        <v>0</v>
      </c>
      <c r="Y187" s="124">
        <v>1412.8799999999999</v>
      </c>
      <c r="Z187" s="43">
        <v>1412.8799999999999</v>
      </c>
      <c r="AA187" s="124">
        <v>0</v>
      </c>
      <c r="AB187" s="222">
        <f t="shared" si="34"/>
        <v>0</v>
      </c>
      <c r="AC187" s="124">
        <v>0</v>
      </c>
      <c r="AD187" s="222">
        <f t="shared" si="35"/>
        <v>0</v>
      </c>
      <c r="AE187" s="124">
        <v>0</v>
      </c>
      <c r="AF187" s="222"/>
      <c r="AG187" s="124">
        <v>0</v>
      </c>
      <c r="AH187" s="222"/>
      <c r="AI187" s="232">
        <f t="shared" si="24"/>
        <v>1412.8799999999999</v>
      </c>
    </row>
    <row r="188" spans="1:35" ht="76.5" x14ac:dyDescent="0.25">
      <c r="A188" s="41">
        <v>44102</v>
      </c>
      <c r="B188" s="112" t="s">
        <v>213</v>
      </c>
      <c r="C188" s="112"/>
      <c r="D188" s="40">
        <f>'[1] Y autismo'!D187+'[1]Y017 PSBC capacitacion'!D187+'[1]Y061 1000 dias de vida'!D187+'[1]Y014 alimentacion escolar'!D187+'[1]Y015 Situa emergencia desastres'!D187+'[1]Y017PSBC APOYOS'!D187+'[1]Y060 GRUPOS PRIORITARIOS'!D187+'[1]Y017 DIF PILARES'!D187</f>
        <v>2</v>
      </c>
      <c r="E188" s="122" t="s">
        <v>191</v>
      </c>
      <c r="F188" s="38" t="s">
        <v>30</v>
      </c>
      <c r="G188" s="38" t="s">
        <v>714</v>
      </c>
      <c r="H188" s="41" t="s">
        <v>715</v>
      </c>
      <c r="I188" s="123">
        <v>1336.32</v>
      </c>
      <c r="J188" s="43">
        <f>'[1] Y autismo'!J187+'[1]Y017 PSBC capacitacion'!J187+'[1]Y061 1000 dias de vida'!J187+'[1]Y014 alimentacion escolar'!J187+'[1]Y015 Situa emergencia desastres'!J187+'[1]Y017PSBC APOYOS'!J187+'[1]Y060 GRUPOS PRIORITARIOS'!J187+'[1]Y017 DIF PILARES'!J187</f>
        <v>2672.64</v>
      </c>
      <c r="K188" s="124">
        <v>0</v>
      </c>
      <c r="L188" s="222">
        <v>0</v>
      </c>
      <c r="M188" s="124">
        <v>0</v>
      </c>
      <c r="N188" s="222">
        <v>0</v>
      </c>
      <c r="O188" s="124">
        <v>0</v>
      </c>
      <c r="P188" s="222">
        <f t="shared" si="29"/>
        <v>0</v>
      </c>
      <c r="Q188" s="124">
        <v>0</v>
      </c>
      <c r="R188" s="222">
        <f t="shared" si="30"/>
        <v>0</v>
      </c>
      <c r="S188" s="124">
        <v>0</v>
      </c>
      <c r="T188" s="222">
        <f t="shared" si="31"/>
        <v>0</v>
      </c>
      <c r="U188" s="124">
        <v>0</v>
      </c>
      <c r="V188" s="222">
        <f t="shared" si="32"/>
        <v>0</v>
      </c>
      <c r="W188" s="124">
        <v>0</v>
      </c>
      <c r="X188" s="222">
        <f t="shared" si="40"/>
        <v>0</v>
      </c>
      <c r="Y188" s="124">
        <v>1336.32</v>
      </c>
      <c r="Z188" s="43">
        <v>2672.64</v>
      </c>
      <c r="AA188" s="124">
        <v>0</v>
      </c>
      <c r="AB188" s="222">
        <f t="shared" si="34"/>
        <v>0</v>
      </c>
      <c r="AC188" s="124">
        <v>0</v>
      </c>
      <c r="AD188" s="222">
        <f t="shared" si="35"/>
        <v>0</v>
      </c>
      <c r="AE188" s="124">
        <v>0</v>
      </c>
      <c r="AF188" s="222"/>
      <c r="AG188" s="124">
        <v>0</v>
      </c>
      <c r="AH188" s="222"/>
      <c r="AI188" s="232">
        <f t="shared" si="24"/>
        <v>2672.64</v>
      </c>
    </row>
    <row r="189" spans="1:35" ht="76.5" x14ac:dyDescent="0.25">
      <c r="A189" s="41">
        <v>44102</v>
      </c>
      <c r="B189" s="112" t="s">
        <v>214</v>
      </c>
      <c r="C189" s="112"/>
      <c r="D189" s="40">
        <f>'[1] Y autismo'!D188+'[1]Y017 PSBC capacitacion'!D188+'[1]Y061 1000 dias de vida'!D188+'[1]Y014 alimentacion escolar'!D188+'[1]Y015 Situa emergencia desastres'!D188+'[1]Y017PSBC APOYOS'!D188+'[1]Y060 GRUPOS PRIORITARIOS'!D188+'[1]Y017 DIF PILARES'!D188</f>
        <v>2</v>
      </c>
      <c r="E189" s="122" t="s">
        <v>191</v>
      </c>
      <c r="F189" s="38" t="s">
        <v>30</v>
      </c>
      <c r="G189" s="38" t="s">
        <v>716</v>
      </c>
      <c r="H189" s="41" t="s">
        <v>717</v>
      </c>
      <c r="I189" s="123">
        <v>828.2399999999999</v>
      </c>
      <c r="J189" s="43">
        <f>'[1] Y autismo'!J188+'[1]Y017 PSBC capacitacion'!J188+'[1]Y061 1000 dias de vida'!J188+'[1]Y014 alimentacion escolar'!J188+'[1]Y015 Situa emergencia desastres'!J188+'[1]Y017PSBC APOYOS'!J188+'[1]Y060 GRUPOS PRIORITARIOS'!J188+'[1]Y017 DIF PILARES'!J188</f>
        <v>1656.4799999999998</v>
      </c>
      <c r="K189" s="124">
        <v>0</v>
      </c>
      <c r="L189" s="222">
        <v>0</v>
      </c>
      <c r="M189" s="124">
        <v>0</v>
      </c>
      <c r="N189" s="222">
        <v>0</v>
      </c>
      <c r="O189" s="124">
        <v>0</v>
      </c>
      <c r="P189" s="222">
        <f t="shared" si="29"/>
        <v>0</v>
      </c>
      <c r="Q189" s="124">
        <v>0</v>
      </c>
      <c r="R189" s="222">
        <f t="shared" si="30"/>
        <v>0</v>
      </c>
      <c r="S189" s="124">
        <v>0</v>
      </c>
      <c r="T189" s="222">
        <f t="shared" si="31"/>
        <v>0</v>
      </c>
      <c r="U189" s="124">
        <v>0</v>
      </c>
      <c r="V189" s="222">
        <f t="shared" si="32"/>
        <v>0</v>
      </c>
      <c r="W189" s="124">
        <v>0</v>
      </c>
      <c r="X189" s="222">
        <f t="shared" si="40"/>
        <v>0</v>
      </c>
      <c r="Y189" s="124">
        <v>828.2399999999999</v>
      </c>
      <c r="Z189" s="43">
        <v>1656.4799999999998</v>
      </c>
      <c r="AA189" s="124">
        <v>0</v>
      </c>
      <c r="AB189" s="222">
        <f t="shared" si="34"/>
        <v>0</v>
      </c>
      <c r="AC189" s="124">
        <v>0</v>
      </c>
      <c r="AD189" s="222">
        <f t="shared" si="35"/>
        <v>0</v>
      </c>
      <c r="AE189" s="124">
        <v>0</v>
      </c>
      <c r="AF189" s="222"/>
      <c r="AG189" s="124">
        <v>0</v>
      </c>
      <c r="AH189" s="222"/>
      <c r="AI189" s="232">
        <f t="shared" si="24"/>
        <v>1656.4799999999998</v>
      </c>
    </row>
    <row r="190" spans="1:35" ht="76.5" x14ac:dyDescent="0.25">
      <c r="A190" s="41">
        <v>44102</v>
      </c>
      <c r="B190" s="112" t="s">
        <v>215</v>
      </c>
      <c r="C190" s="112"/>
      <c r="D190" s="40">
        <f>'[1] Y autismo'!D189+'[1]Y017 PSBC capacitacion'!D189+'[1]Y061 1000 dias de vida'!D189+'[1]Y014 alimentacion escolar'!D189+'[1]Y015 Situa emergencia desastres'!D189+'[1]Y017PSBC APOYOS'!D189+'[1]Y060 GRUPOS PRIORITARIOS'!D189+'[1]Y017 DIF PILARES'!D189</f>
        <v>3</v>
      </c>
      <c r="E190" s="122" t="s">
        <v>191</v>
      </c>
      <c r="F190" s="38" t="s">
        <v>30</v>
      </c>
      <c r="G190" s="38" t="s">
        <v>718</v>
      </c>
      <c r="H190" s="41" t="s">
        <v>719</v>
      </c>
      <c r="I190" s="123">
        <v>609</v>
      </c>
      <c r="J190" s="43">
        <f>'[1] Y autismo'!J189+'[1]Y017 PSBC capacitacion'!J189+'[1]Y061 1000 dias de vida'!J189+'[1]Y014 alimentacion escolar'!J189+'[1]Y015 Situa emergencia desastres'!J189+'[1]Y017PSBC APOYOS'!J189+'[1]Y060 GRUPOS PRIORITARIOS'!J189+'[1]Y017 DIF PILARES'!J189</f>
        <v>1827</v>
      </c>
      <c r="K190" s="124">
        <v>0</v>
      </c>
      <c r="L190" s="222">
        <v>0</v>
      </c>
      <c r="M190" s="124">
        <v>0</v>
      </c>
      <c r="N190" s="222">
        <v>0</v>
      </c>
      <c r="O190" s="124">
        <v>0</v>
      </c>
      <c r="P190" s="222">
        <f t="shared" si="29"/>
        <v>0</v>
      </c>
      <c r="Q190" s="124">
        <v>0</v>
      </c>
      <c r="R190" s="222">
        <f t="shared" si="30"/>
        <v>0</v>
      </c>
      <c r="S190" s="124">
        <v>0</v>
      </c>
      <c r="T190" s="222">
        <f t="shared" si="31"/>
        <v>0</v>
      </c>
      <c r="U190" s="124">
        <v>0</v>
      </c>
      <c r="V190" s="222">
        <f t="shared" si="32"/>
        <v>0</v>
      </c>
      <c r="W190" s="124">
        <v>0</v>
      </c>
      <c r="X190" s="222">
        <f t="shared" si="40"/>
        <v>0</v>
      </c>
      <c r="Y190" s="124">
        <v>609</v>
      </c>
      <c r="Z190" s="43">
        <v>1827</v>
      </c>
      <c r="AA190" s="124">
        <v>0</v>
      </c>
      <c r="AB190" s="222">
        <f t="shared" si="34"/>
        <v>0</v>
      </c>
      <c r="AC190" s="124">
        <v>0</v>
      </c>
      <c r="AD190" s="222"/>
      <c r="AE190" s="124">
        <v>0</v>
      </c>
      <c r="AF190" s="222"/>
      <c r="AG190" s="124">
        <v>0</v>
      </c>
      <c r="AH190" s="222"/>
      <c r="AI190" s="232">
        <f t="shared" si="24"/>
        <v>1827</v>
      </c>
    </row>
    <row r="191" spans="1:35" ht="76.5" x14ac:dyDescent="0.25">
      <c r="A191" s="41">
        <v>44102</v>
      </c>
      <c r="B191" s="112" t="s">
        <v>216</v>
      </c>
      <c r="C191" s="112"/>
      <c r="D191" s="40">
        <f>'[1] Y autismo'!D190+'[1]Y017 PSBC capacitacion'!D190+'[1]Y061 1000 dias de vida'!D190+'[1]Y014 alimentacion escolar'!D190+'[1]Y015 Situa emergencia desastres'!D190+'[1]Y017PSBC APOYOS'!D190+'[1]Y060 GRUPOS PRIORITARIOS'!D190+'[1]Y017 DIF PILARES'!D190</f>
        <v>6</v>
      </c>
      <c r="E191" s="122" t="s">
        <v>191</v>
      </c>
      <c r="F191" s="38" t="s">
        <v>30</v>
      </c>
      <c r="G191" s="38" t="s">
        <v>720</v>
      </c>
      <c r="H191" s="41" t="s">
        <v>721</v>
      </c>
      <c r="I191" s="123">
        <v>534.76</v>
      </c>
      <c r="J191" s="43">
        <f>'[1] Y autismo'!J190+'[1]Y017 PSBC capacitacion'!J190+'[1]Y061 1000 dias de vida'!J190+'[1]Y014 alimentacion escolar'!J190+'[1]Y015 Situa emergencia desastres'!J190+'[1]Y017PSBC APOYOS'!J190+'[1]Y060 GRUPOS PRIORITARIOS'!J190+'[1]Y017 DIF PILARES'!J190</f>
        <v>3208.5839999999998</v>
      </c>
      <c r="K191" s="124">
        <v>0</v>
      </c>
      <c r="L191" s="222">
        <v>0</v>
      </c>
      <c r="M191" s="124">
        <v>0</v>
      </c>
      <c r="N191" s="222">
        <v>0</v>
      </c>
      <c r="O191" s="124">
        <v>0</v>
      </c>
      <c r="P191" s="222">
        <f t="shared" si="29"/>
        <v>0</v>
      </c>
      <c r="Q191" s="124">
        <v>0</v>
      </c>
      <c r="R191" s="222">
        <f t="shared" si="30"/>
        <v>0</v>
      </c>
      <c r="S191" s="124">
        <v>0</v>
      </c>
      <c r="T191" s="222">
        <f t="shared" si="31"/>
        <v>0</v>
      </c>
      <c r="U191" s="124">
        <v>0</v>
      </c>
      <c r="V191" s="222">
        <f t="shared" si="32"/>
        <v>0</v>
      </c>
      <c r="W191" s="124">
        <v>0</v>
      </c>
      <c r="X191" s="222">
        <f t="shared" si="40"/>
        <v>0</v>
      </c>
      <c r="Y191" s="124">
        <v>534.76</v>
      </c>
      <c r="Z191" s="43">
        <v>3208.5839999999998</v>
      </c>
      <c r="AA191" s="124">
        <v>0</v>
      </c>
      <c r="AB191" s="222"/>
      <c r="AC191" s="124">
        <v>0</v>
      </c>
      <c r="AD191" s="222"/>
      <c r="AE191" s="124">
        <v>0</v>
      </c>
      <c r="AF191" s="222"/>
      <c r="AG191" s="124">
        <v>0</v>
      </c>
      <c r="AH191" s="222"/>
      <c r="AI191" s="232">
        <f t="shared" si="24"/>
        <v>3208.5839999999998</v>
      </c>
    </row>
    <row r="192" spans="1:35" ht="76.5" x14ac:dyDescent="0.25">
      <c r="A192" s="41">
        <v>44102</v>
      </c>
      <c r="B192" s="112" t="s">
        <v>217</v>
      </c>
      <c r="C192" s="112"/>
      <c r="D192" s="40">
        <f>'[1] Y autismo'!D191+'[1]Y017 PSBC capacitacion'!D191+'[1]Y061 1000 dias de vida'!D191+'[1]Y014 alimentacion escolar'!D191+'[1]Y015 Situa emergencia desastres'!D191+'[1]Y017PSBC APOYOS'!D191+'[1]Y060 GRUPOS PRIORITARIOS'!D191+'[1]Y017 DIF PILARES'!D191</f>
        <v>5</v>
      </c>
      <c r="E192" s="122" t="s">
        <v>191</v>
      </c>
      <c r="F192" s="38" t="s">
        <v>30</v>
      </c>
      <c r="G192" s="38" t="s">
        <v>722</v>
      </c>
      <c r="H192" s="41" t="s">
        <v>723</v>
      </c>
      <c r="I192" s="123">
        <v>578.83999999999992</v>
      </c>
      <c r="J192" s="43">
        <f>'[1] Y autismo'!J191+'[1]Y017 PSBC capacitacion'!J191+'[1]Y061 1000 dias de vida'!J191+'[1]Y014 alimentacion escolar'!J191+'[1]Y015 Situa emergencia desastres'!J191+'[1]Y017PSBC APOYOS'!J191+'[1]Y060 GRUPOS PRIORITARIOS'!J191+'[1]Y017 DIF PILARES'!J191</f>
        <v>2894.2</v>
      </c>
      <c r="K192" s="124">
        <v>0</v>
      </c>
      <c r="L192" s="222">
        <v>0</v>
      </c>
      <c r="M192" s="124">
        <v>0</v>
      </c>
      <c r="N192" s="222">
        <v>0</v>
      </c>
      <c r="O192" s="124">
        <v>0</v>
      </c>
      <c r="P192" s="222">
        <f t="shared" si="29"/>
        <v>0</v>
      </c>
      <c r="Q192" s="124">
        <v>0</v>
      </c>
      <c r="R192" s="222">
        <f t="shared" si="30"/>
        <v>0</v>
      </c>
      <c r="S192" s="124">
        <v>0</v>
      </c>
      <c r="T192" s="222">
        <f t="shared" si="31"/>
        <v>0</v>
      </c>
      <c r="U192" s="124">
        <v>0</v>
      </c>
      <c r="V192" s="222">
        <f t="shared" si="32"/>
        <v>0</v>
      </c>
      <c r="W192" s="124">
        <v>0</v>
      </c>
      <c r="X192" s="222">
        <f t="shared" si="40"/>
        <v>0</v>
      </c>
      <c r="Y192" s="124">
        <v>578.83999999999992</v>
      </c>
      <c r="Z192" s="43">
        <v>2894.2</v>
      </c>
      <c r="AA192" s="124">
        <v>0</v>
      </c>
      <c r="AB192" s="222"/>
      <c r="AC192" s="124">
        <v>0</v>
      </c>
      <c r="AD192" s="222"/>
      <c r="AE192" s="124">
        <v>0</v>
      </c>
      <c r="AF192" s="222"/>
      <c r="AG192" s="124">
        <v>0</v>
      </c>
      <c r="AH192" s="222"/>
      <c r="AI192" s="232">
        <f t="shared" si="24"/>
        <v>2894.2</v>
      </c>
    </row>
    <row r="193" spans="1:35" ht="76.5" x14ac:dyDescent="0.25">
      <c r="A193" s="41">
        <v>44102</v>
      </c>
      <c r="B193" s="112" t="s">
        <v>218</v>
      </c>
      <c r="C193" s="112"/>
      <c r="D193" s="40">
        <f>'[1] Y autismo'!D192+'[1]Y017 PSBC capacitacion'!D192+'[1]Y061 1000 dias de vida'!D192+'[1]Y014 alimentacion escolar'!D192+'[1]Y015 Situa emergencia desastres'!D192+'[1]Y017PSBC APOYOS'!D192+'[1]Y060 GRUPOS PRIORITARIOS'!D192+'[1]Y017 DIF PILARES'!D192</f>
        <v>1</v>
      </c>
      <c r="E193" s="122" t="s">
        <v>191</v>
      </c>
      <c r="F193" s="38" t="s">
        <v>30</v>
      </c>
      <c r="G193" s="38" t="s">
        <v>724</v>
      </c>
      <c r="H193" s="41" t="s">
        <v>725</v>
      </c>
      <c r="I193" s="123">
        <v>643.79999999999995</v>
      </c>
      <c r="J193" s="43">
        <f>'[1] Y autismo'!J192+'[1]Y017 PSBC capacitacion'!J192+'[1]Y061 1000 dias de vida'!J192+'[1]Y014 alimentacion escolar'!J192+'[1]Y015 Situa emergencia desastres'!J192+'[1]Y017PSBC APOYOS'!J192+'[1]Y060 GRUPOS PRIORITARIOS'!J192+'[1]Y017 DIF PILARES'!J192</f>
        <v>643.79999999999995</v>
      </c>
      <c r="K193" s="124">
        <v>0</v>
      </c>
      <c r="L193" s="222">
        <v>0</v>
      </c>
      <c r="M193" s="124">
        <v>0</v>
      </c>
      <c r="N193" s="222">
        <v>0</v>
      </c>
      <c r="O193" s="124">
        <v>0</v>
      </c>
      <c r="P193" s="222">
        <f t="shared" si="29"/>
        <v>0</v>
      </c>
      <c r="Q193" s="124">
        <v>0</v>
      </c>
      <c r="R193" s="222">
        <f t="shared" si="30"/>
        <v>0</v>
      </c>
      <c r="S193" s="124">
        <v>0</v>
      </c>
      <c r="T193" s="222">
        <f t="shared" si="31"/>
        <v>0</v>
      </c>
      <c r="U193" s="124">
        <v>0</v>
      </c>
      <c r="V193" s="222">
        <f t="shared" si="32"/>
        <v>0</v>
      </c>
      <c r="W193" s="124">
        <v>0</v>
      </c>
      <c r="X193" s="222">
        <f t="shared" si="40"/>
        <v>0</v>
      </c>
      <c r="Y193" s="124">
        <v>643.79999999999995</v>
      </c>
      <c r="Z193" s="43">
        <v>643.79999999999995</v>
      </c>
      <c r="AA193" s="124">
        <v>0</v>
      </c>
      <c r="AB193" s="222">
        <f t="shared" si="34"/>
        <v>0</v>
      </c>
      <c r="AC193" s="124">
        <v>0</v>
      </c>
      <c r="AD193" s="222">
        <f t="shared" si="35"/>
        <v>0</v>
      </c>
      <c r="AE193" s="124">
        <v>0</v>
      </c>
      <c r="AF193" s="222">
        <f t="shared" si="36"/>
        <v>0</v>
      </c>
      <c r="AG193" s="124">
        <v>0</v>
      </c>
      <c r="AH193" s="222"/>
      <c r="AI193" s="232">
        <f t="shared" si="24"/>
        <v>643.79999999999995</v>
      </c>
    </row>
    <row r="194" spans="1:35" ht="76.5" x14ac:dyDescent="0.25">
      <c r="A194" s="41">
        <v>44102</v>
      </c>
      <c r="B194" s="112" t="s">
        <v>219</v>
      </c>
      <c r="C194" s="112"/>
      <c r="D194" s="40">
        <f>'[1] Y autismo'!D193+'[1]Y017 PSBC capacitacion'!D193+'[1]Y061 1000 dias de vida'!D193+'[1]Y014 alimentacion escolar'!D193+'[1]Y015 Situa emergencia desastres'!D193+'[1]Y017PSBC APOYOS'!D193+'[1]Y060 GRUPOS PRIORITARIOS'!D193+'[1]Y017 DIF PILARES'!D193</f>
        <v>1</v>
      </c>
      <c r="E194" s="122" t="s">
        <v>191</v>
      </c>
      <c r="F194" s="38" t="s">
        <v>30</v>
      </c>
      <c r="G194" s="38" t="s">
        <v>726</v>
      </c>
      <c r="H194" s="41" t="s">
        <v>727</v>
      </c>
      <c r="I194" s="123">
        <v>633.3599999999999</v>
      </c>
      <c r="J194" s="43">
        <f>'[1] Y autismo'!J193+'[1]Y017 PSBC capacitacion'!J193+'[1]Y061 1000 dias de vida'!J193+'[1]Y014 alimentacion escolar'!J193+'[1]Y015 Situa emergencia desastres'!J193+'[1]Y017PSBC APOYOS'!J193+'[1]Y060 GRUPOS PRIORITARIOS'!J193+'[1]Y017 DIF PILARES'!J193</f>
        <v>633.3599999999999</v>
      </c>
      <c r="K194" s="124">
        <v>0</v>
      </c>
      <c r="L194" s="222">
        <v>0</v>
      </c>
      <c r="M194" s="124">
        <v>0</v>
      </c>
      <c r="N194" s="222">
        <v>0</v>
      </c>
      <c r="O194" s="124">
        <v>0</v>
      </c>
      <c r="P194" s="222">
        <f t="shared" si="29"/>
        <v>0</v>
      </c>
      <c r="Q194" s="124">
        <v>0</v>
      </c>
      <c r="R194" s="222">
        <f t="shared" si="30"/>
        <v>0</v>
      </c>
      <c r="S194" s="124">
        <v>0</v>
      </c>
      <c r="T194" s="222">
        <f t="shared" si="31"/>
        <v>0</v>
      </c>
      <c r="U194" s="124">
        <v>0</v>
      </c>
      <c r="V194" s="222">
        <f t="shared" si="32"/>
        <v>0</v>
      </c>
      <c r="W194" s="124">
        <v>0</v>
      </c>
      <c r="X194" s="222">
        <f t="shared" si="40"/>
        <v>0</v>
      </c>
      <c r="Y194" s="124">
        <v>633.3599999999999</v>
      </c>
      <c r="Z194" s="43">
        <v>633.3599999999999</v>
      </c>
      <c r="AA194" s="124">
        <v>0</v>
      </c>
      <c r="AB194" s="222">
        <f t="shared" si="34"/>
        <v>0</v>
      </c>
      <c r="AC194" s="124">
        <v>0</v>
      </c>
      <c r="AD194" s="222">
        <f t="shared" si="35"/>
        <v>0</v>
      </c>
      <c r="AE194" s="124">
        <v>0</v>
      </c>
      <c r="AF194" s="222">
        <f t="shared" si="36"/>
        <v>0</v>
      </c>
      <c r="AG194" s="124">
        <v>0</v>
      </c>
      <c r="AH194" s="222"/>
      <c r="AI194" s="232">
        <f t="shared" si="24"/>
        <v>633.3599999999999</v>
      </c>
    </row>
    <row r="195" spans="1:35" ht="76.5" x14ac:dyDescent="0.25">
      <c r="A195" s="41">
        <v>44102</v>
      </c>
      <c r="B195" s="112" t="s">
        <v>220</v>
      </c>
      <c r="C195" s="112"/>
      <c r="D195" s="40">
        <f>'[1] Y autismo'!D194+'[1]Y017 PSBC capacitacion'!D194+'[1]Y061 1000 dias de vida'!D194+'[1]Y014 alimentacion escolar'!D194+'[1]Y015 Situa emergencia desastres'!D194+'[1]Y017PSBC APOYOS'!D194+'[1]Y060 GRUPOS PRIORITARIOS'!D194+'[1]Y017 DIF PILARES'!D194</f>
        <v>1</v>
      </c>
      <c r="E195" s="122" t="s">
        <v>191</v>
      </c>
      <c r="F195" s="38" t="s">
        <v>30</v>
      </c>
      <c r="G195" s="38" t="s">
        <v>728</v>
      </c>
      <c r="H195" s="41" t="s">
        <v>729</v>
      </c>
      <c r="I195" s="123">
        <v>640.31999999999994</v>
      </c>
      <c r="J195" s="43">
        <f>'[1] Y autismo'!J194+'[1]Y017 PSBC capacitacion'!J194+'[1]Y061 1000 dias de vida'!J194+'[1]Y014 alimentacion escolar'!J194+'[1]Y015 Situa emergencia desastres'!J194+'[1]Y017PSBC APOYOS'!J194+'[1]Y060 GRUPOS PRIORITARIOS'!J194+'[1]Y017 DIF PILARES'!J194</f>
        <v>640.31999999999994</v>
      </c>
      <c r="K195" s="124">
        <v>0</v>
      </c>
      <c r="L195" s="222">
        <v>0</v>
      </c>
      <c r="M195" s="124">
        <v>0</v>
      </c>
      <c r="N195" s="222">
        <v>0</v>
      </c>
      <c r="O195" s="124">
        <v>0</v>
      </c>
      <c r="P195" s="222">
        <f t="shared" si="29"/>
        <v>0</v>
      </c>
      <c r="Q195" s="124">
        <v>0</v>
      </c>
      <c r="R195" s="222">
        <f t="shared" si="30"/>
        <v>0</v>
      </c>
      <c r="S195" s="124">
        <v>0</v>
      </c>
      <c r="T195" s="222">
        <f t="shared" si="31"/>
        <v>0</v>
      </c>
      <c r="U195" s="124">
        <v>0</v>
      </c>
      <c r="V195" s="222">
        <f t="shared" si="32"/>
        <v>0</v>
      </c>
      <c r="W195" s="124">
        <v>0</v>
      </c>
      <c r="X195" s="222">
        <f t="shared" si="40"/>
        <v>0</v>
      </c>
      <c r="Y195" s="124">
        <v>640.31999999999994</v>
      </c>
      <c r="Z195" s="43">
        <v>640.31999999999994</v>
      </c>
      <c r="AA195" s="124">
        <v>0</v>
      </c>
      <c r="AB195" s="222">
        <f t="shared" si="34"/>
        <v>0</v>
      </c>
      <c r="AC195" s="124">
        <v>0</v>
      </c>
      <c r="AD195" s="222">
        <f t="shared" si="35"/>
        <v>0</v>
      </c>
      <c r="AE195" s="124">
        <v>0</v>
      </c>
      <c r="AF195" s="222">
        <f t="shared" si="36"/>
        <v>0</v>
      </c>
      <c r="AG195" s="124">
        <v>0</v>
      </c>
      <c r="AH195" s="222"/>
      <c r="AI195" s="232">
        <f t="shared" si="24"/>
        <v>640.31999999999994</v>
      </c>
    </row>
    <row r="196" spans="1:35" ht="76.5" x14ac:dyDescent="0.25">
      <c r="A196" s="41">
        <v>44102</v>
      </c>
      <c r="B196" s="112" t="s">
        <v>221</v>
      </c>
      <c r="C196" s="112"/>
      <c r="D196" s="40">
        <f>'[1] Y autismo'!D195+'[1]Y017 PSBC capacitacion'!D195+'[1]Y061 1000 dias de vida'!D195+'[1]Y014 alimentacion escolar'!D195+'[1]Y015 Situa emergencia desastres'!D195+'[1]Y017PSBC APOYOS'!D195+'[1]Y060 GRUPOS PRIORITARIOS'!D195+'[1]Y017 DIF PILARES'!D195</f>
        <v>2</v>
      </c>
      <c r="E196" s="122" t="s">
        <v>191</v>
      </c>
      <c r="F196" s="38" t="s">
        <v>30</v>
      </c>
      <c r="G196" s="38" t="s">
        <v>730</v>
      </c>
      <c r="H196" s="41" t="s">
        <v>731</v>
      </c>
      <c r="I196" s="123">
        <v>538.24</v>
      </c>
      <c r="J196" s="43">
        <f>'[1] Y autismo'!J195+'[1]Y017 PSBC capacitacion'!J195+'[1]Y061 1000 dias de vida'!J195+'[1]Y014 alimentacion escolar'!J195+'[1]Y015 Situa emergencia desastres'!J195+'[1]Y017PSBC APOYOS'!J195+'[1]Y060 GRUPOS PRIORITARIOS'!J195+'[1]Y017 DIF PILARES'!J195</f>
        <v>1076.48</v>
      </c>
      <c r="K196" s="124">
        <v>0</v>
      </c>
      <c r="L196" s="222">
        <v>0</v>
      </c>
      <c r="M196" s="124">
        <v>0</v>
      </c>
      <c r="N196" s="222">
        <v>0</v>
      </c>
      <c r="O196" s="124">
        <v>0</v>
      </c>
      <c r="P196" s="222">
        <f t="shared" si="29"/>
        <v>0</v>
      </c>
      <c r="Q196" s="124">
        <v>0</v>
      </c>
      <c r="R196" s="222">
        <f t="shared" si="30"/>
        <v>0</v>
      </c>
      <c r="S196" s="124">
        <v>0</v>
      </c>
      <c r="T196" s="222">
        <f t="shared" si="31"/>
        <v>0</v>
      </c>
      <c r="U196" s="124">
        <v>0</v>
      </c>
      <c r="V196" s="222">
        <f t="shared" si="32"/>
        <v>0</v>
      </c>
      <c r="W196" s="124">
        <v>0</v>
      </c>
      <c r="X196" s="222">
        <f t="shared" si="40"/>
        <v>0</v>
      </c>
      <c r="Y196" s="124">
        <v>538.24</v>
      </c>
      <c r="Z196" s="43">
        <v>1076.48</v>
      </c>
      <c r="AA196" s="124">
        <v>0</v>
      </c>
      <c r="AB196" s="222">
        <f t="shared" si="34"/>
        <v>0</v>
      </c>
      <c r="AC196" s="124">
        <v>0</v>
      </c>
      <c r="AD196" s="222">
        <f t="shared" si="35"/>
        <v>0</v>
      </c>
      <c r="AE196" s="124">
        <v>0</v>
      </c>
      <c r="AF196" s="222"/>
      <c r="AG196" s="124">
        <v>0</v>
      </c>
      <c r="AH196" s="222"/>
      <c r="AI196" s="232">
        <f t="shared" si="24"/>
        <v>1076.48</v>
      </c>
    </row>
    <row r="197" spans="1:35" ht="76.5" x14ac:dyDescent="0.25">
      <c r="A197" s="41">
        <v>44102</v>
      </c>
      <c r="B197" s="112" t="s">
        <v>222</v>
      </c>
      <c r="C197" s="112"/>
      <c r="D197" s="40">
        <f>'[1] Y autismo'!D196+'[1]Y017 PSBC capacitacion'!D196+'[1]Y061 1000 dias de vida'!D196+'[1]Y014 alimentacion escolar'!D196+'[1]Y015 Situa emergencia desastres'!D196+'[1]Y017PSBC APOYOS'!D196+'[1]Y060 GRUPOS PRIORITARIOS'!D196+'[1]Y017 DIF PILARES'!D196</f>
        <v>3</v>
      </c>
      <c r="E197" s="122" t="s">
        <v>191</v>
      </c>
      <c r="F197" s="38" t="s">
        <v>30</v>
      </c>
      <c r="G197" s="38" t="s">
        <v>732</v>
      </c>
      <c r="H197" s="41" t="s">
        <v>733</v>
      </c>
      <c r="I197" s="123">
        <v>578.83999999999992</v>
      </c>
      <c r="J197" s="43">
        <f>'[1] Y autismo'!J196+'[1]Y017 PSBC capacitacion'!J196+'[1]Y061 1000 dias de vida'!J196+'[1]Y014 alimentacion escolar'!J196+'[1]Y015 Situa emergencia desastres'!J196+'[1]Y017PSBC APOYOS'!J196+'[1]Y060 GRUPOS PRIORITARIOS'!J196+'[1]Y017 DIF PILARES'!J196</f>
        <v>1736.5199999999998</v>
      </c>
      <c r="K197" s="124">
        <v>0</v>
      </c>
      <c r="L197" s="222">
        <v>0</v>
      </c>
      <c r="M197" s="124">
        <v>0</v>
      </c>
      <c r="N197" s="222">
        <v>0</v>
      </c>
      <c r="O197" s="124">
        <v>0</v>
      </c>
      <c r="P197" s="222">
        <f t="shared" si="29"/>
        <v>0</v>
      </c>
      <c r="Q197" s="124">
        <v>0</v>
      </c>
      <c r="R197" s="222">
        <f t="shared" si="30"/>
        <v>0</v>
      </c>
      <c r="S197" s="124">
        <v>0</v>
      </c>
      <c r="T197" s="222">
        <f t="shared" si="31"/>
        <v>0</v>
      </c>
      <c r="U197" s="124">
        <v>0</v>
      </c>
      <c r="V197" s="222">
        <f t="shared" si="32"/>
        <v>0</v>
      </c>
      <c r="W197" s="124">
        <v>0</v>
      </c>
      <c r="X197" s="222">
        <f t="shared" si="40"/>
        <v>0</v>
      </c>
      <c r="Y197" s="124">
        <v>578.83999999999992</v>
      </c>
      <c r="Z197" s="43">
        <v>1736.5199999999998</v>
      </c>
      <c r="AA197" s="124">
        <v>0</v>
      </c>
      <c r="AB197" s="222"/>
      <c r="AC197" s="124">
        <v>0</v>
      </c>
      <c r="AD197" s="222"/>
      <c r="AE197" s="124">
        <v>0</v>
      </c>
      <c r="AF197" s="222"/>
      <c r="AG197" s="124">
        <v>0</v>
      </c>
      <c r="AH197" s="222"/>
      <c r="AI197" s="232">
        <f t="shared" si="24"/>
        <v>1736.5199999999998</v>
      </c>
    </row>
    <row r="198" spans="1:35" ht="76.5" x14ac:dyDescent="0.25">
      <c r="A198" s="41">
        <v>44102</v>
      </c>
      <c r="B198" s="112" t="s">
        <v>223</v>
      </c>
      <c r="C198" s="112"/>
      <c r="D198" s="40">
        <f>'[1] Y autismo'!D197+'[1]Y017 PSBC capacitacion'!D197+'[1]Y061 1000 dias de vida'!D197+'[1]Y014 alimentacion escolar'!D197+'[1]Y015 Situa emergencia desastres'!D197+'[1]Y017PSBC APOYOS'!D197+'[1]Y060 GRUPOS PRIORITARIOS'!D197+'[1]Y017 DIF PILARES'!D197</f>
        <v>1</v>
      </c>
      <c r="E198" s="122" t="s">
        <v>191</v>
      </c>
      <c r="F198" s="38" t="s">
        <v>30</v>
      </c>
      <c r="G198" s="38" t="s">
        <v>734</v>
      </c>
      <c r="H198" s="41" t="s">
        <v>735</v>
      </c>
      <c r="I198" s="123">
        <v>1251.76</v>
      </c>
      <c r="J198" s="43">
        <f>'[1] Y autismo'!J197+'[1]Y017 PSBC capacitacion'!J197+'[1]Y061 1000 dias de vida'!J197+'[1]Y014 alimentacion escolar'!J197+'[1]Y015 Situa emergencia desastres'!J197+'[1]Y017PSBC APOYOS'!J197+'[1]Y060 GRUPOS PRIORITARIOS'!J197+'[1]Y017 DIF PILARES'!J197</f>
        <v>1251.6400000000001</v>
      </c>
      <c r="K198" s="124">
        <v>0</v>
      </c>
      <c r="L198" s="222">
        <v>0</v>
      </c>
      <c r="M198" s="124">
        <v>0</v>
      </c>
      <c r="N198" s="222">
        <v>0</v>
      </c>
      <c r="O198" s="124">
        <v>0</v>
      </c>
      <c r="P198" s="222">
        <f t="shared" si="29"/>
        <v>0</v>
      </c>
      <c r="Q198" s="124">
        <v>0</v>
      </c>
      <c r="R198" s="222">
        <f t="shared" si="30"/>
        <v>0</v>
      </c>
      <c r="S198" s="124">
        <v>0</v>
      </c>
      <c r="T198" s="222">
        <f t="shared" si="31"/>
        <v>0</v>
      </c>
      <c r="U198" s="124">
        <v>0</v>
      </c>
      <c r="V198" s="222">
        <f t="shared" si="32"/>
        <v>0</v>
      </c>
      <c r="W198" s="124">
        <v>0</v>
      </c>
      <c r="X198" s="222">
        <f t="shared" si="40"/>
        <v>0</v>
      </c>
      <c r="Y198" s="124">
        <v>1251.76</v>
      </c>
      <c r="Z198" s="43">
        <v>1251.6400000000001</v>
      </c>
      <c r="AA198" s="124">
        <v>0</v>
      </c>
      <c r="AB198" s="222">
        <f t="shared" si="34"/>
        <v>0</v>
      </c>
      <c r="AC198" s="124">
        <v>0</v>
      </c>
      <c r="AD198" s="222">
        <f t="shared" si="35"/>
        <v>0</v>
      </c>
      <c r="AE198" s="124">
        <v>0</v>
      </c>
      <c r="AF198" s="222">
        <f t="shared" si="36"/>
        <v>0</v>
      </c>
      <c r="AG198" s="124">
        <v>0</v>
      </c>
      <c r="AH198" s="222"/>
      <c r="AI198" s="232">
        <f t="shared" si="24"/>
        <v>1251.6400000000001</v>
      </c>
    </row>
    <row r="199" spans="1:35" ht="76.5" x14ac:dyDescent="0.25">
      <c r="A199" s="41">
        <v>44102</v>
      </c>
      <c r="B199" s="112" t="s">
        <v>224</v>
      </c>
      <c r="C199" s="112"/>
      <c r="D199" s="40">
        <f>'[1] Y autismo'!D198+'[1]Y017 PSBC capacitacion'!D198+'[1]Y061 1000 dias de vida'!D198+'[1]Y014 alimentacion escolar'!D198+'[1]Y015 Situa emergencia desastres'!D198+'[1]Y017PSBC APOYOS'!D198+'[1]Y060 GRUPOS PRIORITARIOS'!D198+'[1]Y017 DIF PILARES'!D198</f>
        <v>5</v>
      </c>
      <c r="E199" s="122" t="s">
        <v>191</v>
      </c>
      <c r="F199" s="38" t="s">
        <v>30</v>
      </c>
      <c r="G199" s="38" t="s">
        <v>736</v>
      </c>
      <c r="H199" s="41" t="s">
        <v>737</v>
      </c>
      <c r="I199" s="123">
        <v>595.07999999999993</v>
      </c>
      <c r="J199" s="43">
        <f>'[1] Y autismo'!J198+'[1]Y017 PSBC capacitacion'!J198+'[1]Y061 1000 dias de vida'!J198+'[1]Y014 alimentacion escolar'!J198+'[1]Y015 Situa emergencia desastres'!J198+'[1]Y017PSBC APOYOS'!J198+'[1]Y060 GRUPOS PRIORITARIOS'!J198+'[1]Y017 DIF PILARES'!J198</f>
        <v>2975.3999999999996</v>
      </c>
      <c r="K199" s="124">
        <v>0</v>
      </c>
      <c r="L199" s="222">
        <v>0</v>
      </c>
      <c r="M199" s="124">
        <v>0</v>
      </c>
      <c r="N199" s="222">
        <v>0</v>
      </c>
      <c r="O199" s="124">
        <v>0</v>
      </c>
      <c r="P199" s="222">
        <f t="shared" si="29"/>
        <v>0</v>
      </c>
      <c r="Q199" s="124">
        <v>0</v>
      </c>
      <c r="R199" s="222">
        <f t="shared" si="30"/>
        <v>0</v>
      </c>
      <c r="S199" s="124">
        <v>0</v>
      </c>
      <c r="T199" s="222">
        <f t="shared" si="31"/>
        <v>0</v>
      </c>
      <c r="U199" s="124">
        <v>0</v>
      </c>
      <c r="V199" s="222">
        <f t="shared" si="32"/>
        <v>0</v>
      </c>
      <c r="W199" s="124">
        <v>0</v>
      </c>
      <c r="X199" s="222">
        <f t="shared" si="40"/>
        <v>0</v>
      </c>
      <c r="Y199" s="124">
        <v>595.07999999999993</v>
      </c>
      <c r="Z199" s="43">
        <v>2975.3999999999996</v>
      </c>
      <c r="AA199" s="124">
        <v>0</v>
      </c>
      <c r="AB199" s="222"/>
      <c r="AC199" s="124">
        <v>0</v>
      </c>
      <c r="AD199" s="222"/>
      <c r="AE199" s="124">
        <v>0</v>
      </c>
      <c r="AF199" s="222"/>
      <c r="AG199" s="124">
        <v>0</v>
      </c>
      <c r="AH199" s="222"/>
      <c r="AI199" s="232">
        <f t="shared" si="24"/>
        <v>2975.3999999999996</v>
      </c>
    </row>
    <row r="200" spans="1:35" ht="76.5" x14ac:dyDescent="0.25">
      <c r="A200" s="41">
        <v>44102</v>
      </c>
      <c r="B200" s="112" t="s">
        <v>225</v>
      </c>
      <c r="C200" s="112"/>
      <c r="D200" s="40">
        <f>'[1] Y autismo'!D199+'[1]Y017 PSBC capacitacion'!D199+'[1]Y061 1000 dias de vida'!D199+'[1]Y014 alimentacion escolar'!D199+'[1]Y015 Situa emergencia desastres'!D199+'[1]Y017PSBC APOYOS'!D199+'[1]Y060 GRUPOS PRIORITARIOS'!D199+'[1]Y017 DIF PILARES'!D199</f>
        <v>1</v>
      </c>
      <c r="E200" s="122" t="s">
        <v>191</v>
      </c>
      <c r="F200" s="38" t="s">
        <v>30</v>
      </c>
      <c r="G200" s="38" t="s">
        <v>738</v>
      </c>
      <c r="H200" s="41" t="s">
        <v>739</v>
      </c>
      <c r="I200" s="123">
        <v>831.71999999999991</v>
      </c>
      <c r="J200" s="43">
        <f>'[1] Y autismo'!J199+'[1]Y017 PSBC capacitacion'!J199+'[1]Y061 1000 dias de vida'!J199+'[1]Y014 alimentacion escolar'!J199+'[1]Y015 Situa emergencia desastres'!J199+'[1]Y017PSBC APOYOS'!J199+'[1]Y060 GRUPOS PRIORITARIOS'!J199+'[1]Y017 DIF PILARES'!J199</f>
        <v>831.71999999999991</v>
      </c>
      <c r="K200" s="124">
        <v>0</v>
      </c>
      <c r="L200" s="222">
        <v>0</v>
      </c>
      <c r="M200" s="124">
        <v>0</v>
      </c>
      <c r="N200" s="222">
        <v>0</v>
      </c>
      <c r="O200" s="124">
        <v>0</v>
      </c>
      <c r="P200" s="222">
        <f t="shared" si="29"/>
        <v>0</v>
      </c>
      <c r="Q200" s="124">
        <v>0</v>
      </c>
      <c r="R200" s="222">
        <f t="shared" si="30"/>
        <v>0</v>
      </c>
      <c r="S200" s="124">
        <v>0</v>
      </c>
      <c r="T200" s="222">
        <f t="shared" si="31"/>
        <v>0</v>
      </c>
      <c r="U200" s="124">
        <v>0</v>
      </c>
      <c r="V200" s="222">
        <f t="shared" si="32"/>
        <v>0</v>
      </c>
      <c r="W200" s="124">
        <v>0</v>
      </c>
      <c r="X200" s="222">
        <f t="shared" si="40"/>
        <v>0</v>
      </c>
      <c r="Y200" s="124">
        <v>831.71999999999991</v>
      </c>
      <c r="Z200" s="43">
        <v>831.71999999999991</v>
      </c>
      <c r="AA200" s="124">
        <v>0</v>
      </c>
      <c r="AB200" s="222"/>
      <c r="AC200" s="124">
        <v>0</v>
      </c>
      <c r="AD200" s="222"/>
      <c r="AE200" s="124">
        <v>0</v>
      </c>
      <c r="AF200" s="222"/>
      <c r="AG200" s="124">
        <v>0</v>
      </c>
      <c r="AH200" s="222"/>
      <c r="AI200" s="232">
        <f t="shared" si="24"/>
        <v>831.71999999999991</v>
      </c>
    </row>
    <row r="201" spans="1:35" ht="76.5" x14ac:dyDescent="0.25">
      <c r="A201" s="41">
        <v>44102</v>
      </c>
      <c r="B201" s="112" t="s">
        <v>226</v>
      </c>
      <c r="C201" s="112"/>
      <c r="D201" s="40">
        <f>'[1] Y autismo'!D200+'[1]Y017 PSBC capacitacion'!D200+'[1]Y061 1000 dias de vida'!D200+'[1]Y014 alimentacion escolar'!D200+'[1]Y015 Situa emergencia desastres'!D200+'[1]Y017PSBC APOYOS'!D200+'[1]Y060 GRUPOS PRIORITARIOS'!D200+'[1]Y017 DIF PILARES'!D200</f>
        <v>2</v>
      </c>
      <c r="E201" s="122" t="s">
        <v>191</v>
      </c>
      <c r="F201" s="38" t="s">
        <v>30</v>
      </c>
      <c r="G201" s="38" t="s">
        <v>740</v>
      </c>
      <c r="H201" s="41" t="s">
        <v>741</v>
      </c>
      <c r="I201" s="123">
        <v>6971.5999999999995</v>
      </c>
      <c r="J201" s="43">
        <f>'[1] Y autismo'!J200+'[1]Y017 PSBC capacitacion'!J200+'[1]Y061 1000 dias de vida'!J200+'[1]Y014 alimentacion escolar'!J200+'[1]Y015 Situa emergencia desastres'!J200+'[1]Y017PSBC APOYOS'!J200+'[1]Y060 GRUPOS PRIORITARIOS'!J200+'[1]Y017 DIF PILARES'!J200</f>
        <v>13943.199999999999</v>
      </c>
      <c r="K201" s="124">
        <v>0</v>
      </c>
      <c r="L201" s="222">
        <v>0</v>
      </c>
      <c r="M201" s="124">
        <v>0</v>
      </c>
      <c r="N201" s="222">
        <v>0</v>
      </c>
      <c r="O201" s="124">
        <v>0</v>
      </c>
      <c r="P201" s="222">
        <f t="shared" si="29"/>
        <v>0</v>
      </c>
      <c r="Q201" s="124">
        <v>0</v>
      </c>
      <c r="R201" s="222">
        <f t="shared" si="30"/>
        <v>0</v>
      </c>
      <c r="S201" s="124">
        <v>0</v>
      </c>
      <c r="T201" s="222">
        <f t="shared" si="31"/>
        <v>0</v>
      </c>
      <c r="U201" s="124">
        <v>0</v>
      </c>
      <c r="V201" s="222">
        <f t="shared" si="32"/>
        <v>0</v>
      </c>
      <c r="W201" s="124">
        <v>0</v>
      </c>
      <c r="X201" s="222">
        <f t="shared" si="40"/>
        <v>0</v>
      </c>
      <c r="Y201" s="124">
        <v>6971.5999999999995</v>
      </c>
      <c r="Z201" s="43">
        <v>13943.199999999999</v>
      </c>
      <c r="AA201" s="124">
        <v>0</v>
      </c>
      <c r="AB201" s="222">
        <f t="shared" si="34"/>
        <v>0</v>
      </c>
      <c r="AC201" s="124">
        <v>0</v>
      </c>
      <c r="AD201" s="222">
        <f t="shared" si="35"/>
        <v>0</v>
      </c>
      <c r="AE201" s="124">
        <v>0</v>
      </c>
      <c r="AF201" s="222"/>
      <c r="AG201" s="124">
        <v>0</v>
      </c>
      <c r="AH201" s="222"/>
      <c r="AI201" s="232">
        <f t="shared" si="24"/>
        <v>13943.199999999999</v>
      </c>
    </row>
    <row r="202" spans="1:35" ht="76.5" x14ac:dyDescent="0.25">
      <c r="A202" s="41">
        <v>44102</v>
      </c>
      <c r="B202" s="112" t="s">
        <v>227</v>
      </c>
      <c r="C202" s="112"/>
      <c r="D202" s="40">
        <f>'[1] Y autismo'!D201+'[1]Y017 PSBC capacitacion'!D201+'[1]Y061 1000 dias de vida'!D201+'[1]Y014 alimentacion escolar'!D201+'[1]Y015 Situa emergencia desastres'!D201+'[1]Y017PSBC APOYOS'!D201+'[1]Y060 GRUPOS PRIORITARIOS'!D201+'[1]Y017 DIF PILARES'!D201</f>
        <v>2</v>
      </c>
      <c r="E202" s="122" t="s">
        <v>191</v>
      </c>
      <c r="F202" s="38" t="s">
        <v>30</v>
      </c>
      <c r="G202" s="38" t="s">
        <v>742</v>
      </c>
      <c r="H202" s="41" t="s">
        <v>743</v>
      </c>
      <c r="I202" s="123">
        <v>829.4</v>
      </c>
      <c r="J202" s="43">
        <f>'[1] Y autismo'!J201+'[1]Y017 PSBC capacitacion'!J201+'[1]Y061 1000 dias de vida'!J201+'[1]Y014 alimentacion escolar'!J201+'[1]Y015 Situa emergencia desastres'!J201+'[1]Y017PSBC APOYOS'!J201+'[1]Y060 GRUPOS PRIORITARIOS'!J201+'[1]Y017 DIF PILARES'!J201</f>
        <v>1658.8</v>
      </c>
      <c r="K202" s="124">
        <v>0</v>
      </c>
      <c r="L202" s="222">
        <v>0</v>
      </c>
      <c r="M202" s="124">
        <v>0</v>
      </c>
      <c r="N202" s="222">
        <v>0</v>
      </c>
      <c r="O202" s="124">
        <v>0</v>
      </c>
      <c r="P202" s="222">
        <f t="shared" si="29"/>
        <v>0</v>
      </c>
      <c r="Q202" s="124">
        <v>0</v>
      </c>
      <c r="R202" s="222">
        <f t="shared" si="30"/>
        <v>0</v>
      </c>
      <c r="S202" s="124">
        <v>0</v>
      </c>
      <c r="T202" s="222">
        <f t="shared" si="31"/>
        <v>0</v>
      </c>
      <c r="U202" s="124">
        <v>0</v>
      </c>
      <c r="V202" s="222">
        <f t="shared" si="32"/>
        <v>0</v>
      </c>
      <c r="W202" s="124">
        <v>0</v>
      </c>
      <c r="X202" s="222">
        <f t="shared" si="40"/>
        <v>0</v>
      </c>
      <c r="Y202" s="124">
        <v>829.4</v>
      </c>
      <c r="Z202" s="43">
        <v>1658.8</v>
      </c>
      <c r="AA202" s="124">
        <v>0</v>
      </c>
      <c r="AB202" s="222">
        <f t="shared" si="34"/>
        <v>0</v>
      </c>
      <c r="AC202" s="124">
        <v>0</v>
      </c>
      <c r="AD202" s="222">
        <f t="shared" si="35"/>
        <v>0</v>
      </c>
      <c r="AE202" s="124">
        <v>0</v>
      </c>
      <c r="AF202" s="222"/>
      <c r="AG202" s="124">
        <v>0</v>
      </c>
      <c r="AH202" s="222"/>
      <c r="AI202" s="232">
        <f t="shared" si="24"/>
        <v>1658.8</v>
      </c>
    </row>
    <row r="203" spans="1:35" ht="76.5" x14ac:dyDescent="0.25">
      <c r="A203" s="41">
        <v>44102</v>
      </c>
      <c r="B203" s="112" t="s">
        <v>228</v>
      </c>
      <c r="C203" s="112"/>
      <c r="D203" s="40">
        <f>'[1] Y autismo'!D202+'[1]Y017 PSBC capacitacion'!D202+'[1]Y061 1000 dias de vida'!D202+'[1]Y014 alimentacion escolar'!D202+'[1]Y015 Situa emergencia desastres'!D202+'[1]Y017PSBC APOYOS'!D202+'[1]Y060 GRUPOS PRIORITARIOS'!D202+'[1]Y017 DIF PILARES'!D202</f>
        <v>3</v>
      </c>
      <c r="E203" s="122" t="s">
        <v>191</v>
      </c>
      <c r="F203" s="38" t="s">
        <v>30</v>
      </c>
      <c r="G203" s="38" t="s">
        <v>744</v>
      </c>
      <c r="H203" s="41" t="s">
        <v>745</v>
      </c>
      <c r="I203" s="123">
        <v>896.68</v>
      </c>
      <c r="J203" s="43">
        <f>'[1] Y autismo'!J202+'[1]Y017 PSBC capacitacion'!J202+'[1]Y061 1000 dias de vida'!J202+'[1]Y014 alimentacion escolar'!J202+'[1]Y015 Situa emergencia desastres'!J202+'[1]Y017PSBC APOYOS'!J202+'[1]Y060 GRUPOS PRIORITARIOS'!J202+'[1]Y017 DIF PILARES'!J202</f>
        <v>2690.04</v>
      </c>
      <c r="K203" s="124">
        <v>0</v>
      </c>
      <c r="L203" s="222">
        <v>0</v>
      </c>
      <c r="M203" s="124">
        <v>0</v>
      </c>
      <c r="N203" s="222">
        <v>0</v>
      </c>
      <c r="O203" s="124">
        <v>0</v>
      </c>
      <c r="P203" s="222">
        <f t="shared" si="29"/>
        <v>0</v>
      </c>
      <c r="Q203" s="124">
        <v>0</v>
      </c>
      <c r="R203" s="222">
        <f t="shared" si="30"/>
        <v>0</v>
      </c>
      <c r="S203" s="124">
        <v>0</v>
      </c>
      <c r="T203" s="222">
        <f t="shared" si="31"/>
        <v>0</v>
      </c>
      <c r="U203" s="124">
        <v>0</v>
      </c>
      <c r="V203" s="222">
        <f t="shared" si="32"/>
        <v>0</v>
      </c>
      <c r="W203" s="124">
        <v>0</v>
      </c>
      <c r="X203" s="222">
        <f t="shared" si="40"/>
        <v>0</v>
      </c>
      <c r="Y203" s="124">
        <v>896.68</v>
      </c>
      <c r="Z203" s="43">
        <v>2690.04</v>
      </c>
      <c r="AA203" s="124">
        <v>0</v>
      </c>
      <c r="AB203" s="222"/>
      <c r="AC203" s="124">
        <v>0</v>
      </c>
      <c r="AD203" s="222"/>
      <c r="AE203" s="124">
        <v>0</v>
      </c>
      <c r="AF203" s="222"/>
      <c r="AG203" s="124">
        <v>0</v>
      </c>
      <c r="AH203" s="222"/>
      <c r="AI203" s="232">
        <f t="shared" si="24"/>
        <v>2690.04</v>
      </c>
    </row>
    <row r="204" spans="1:35" ht="76.5" x14ac:dyDescent="0.25">
      <c r="A204" s="41">
        <v>44102</v>
      </c>
      <c r="B204" s="112" t="s">
        <v>229</v>
      </c>
      <c r="C204" s="112"/>
      <c r="D204" s="40">
        <f>'[1] Y autismo'!D203+'[1]Y017 PSBC capacitacion'!D203+'[1]Y061 1000 dias de vida'!D203+'[1]Y014 alimentacion escolar'!D203+'[1]Y015 Situa emergencia desastres'!D203+'[1]Y017PSBC APOYOS'!D203+'[1]Y060 GRUPOS PRIORITARIOS'!D203+'[1]Y017 DIF PILARES'!D203</f>
        <v>3</v>
      </c>
      <c r="E204" s="122" t="s">
        <v>191</v>
      </c>
      <c r="F204" s="38" t="s">
        <v>30</v>
      </c>
      <c r="G204" s="38" t="s">
        <v>746</v>
      </c>
      <c r="H204" s="41" t="s">
        <v>747</v>
      </c>
      <c r="I204" s="123">
        <v>375.84</v>
      </c>
      <c r="J204" s="43">
        <f>'[1] Y autismo'!J203+'[1]Y017 PSBC capacitacion'!J203+'[1]Y061 1000 dias de vida'!J203+'[1]Y014 alimentacion escolar'!J203+'[1]Y015 Situa emergencia desastres'!J203+'[1]Y017PSBC APOYOS'!J203+'[1]Y060 GRUPOS PRIORITARIOS'!J203+'[1]Y017 DIF PILARES'!J203</f>
        <v>1127.52</v>
      </c>
      <c r="K204" s="124">
        <v>0</v>
      </c>
      <c r="L204" s="222">
        <v>0</v>
      </c>
      <c r="M204" s="124">
        <v>0</v>
      </c>
      <c r="N204" s="222">
        <v>0</v>
      </c>
      <c r="O204" s="124">
        <v>0</v>
      </c>
      <c r="P204" s="222">
        <f t="shared" si="29"/>
        <v>0</v>
      </c>
      <c r="Q204" s="124">
        <v>0</v>
      </c>
      <c r="R204" s="222">
        <f t="shared" si="30"/>
        <v>0</v>
      </c>
      <c r="S204" s="124">
        <v>0</v>
      </c>
      <c r="T204" s="222">
        <f t="shared" si="31"/>
        <v>0</v>
      </c>
      <c r="U204" s="124">
        <v>0</v>
      </c>
      <c r="V204" s="222">
        <f t="shared" si="32"/>
        <v>0</v>
      </c>
      <c r="W204" s="124">
        <v>0</v>
      </c>
      <c r="X204" s="222">
        <f t="shared" si="40"/>
        <v>0</v>
      </c>
      <c r="Y204" s="124">
        <v>375.84</v>
      </c>
      <c r="Z204" s="43">
        <v>1127.52</v>
      </c>
      <c r="AA204" s="124">
        <v>0</v>
      </c>
      <c r="AB204" s="222"/>
      <c r="AC204" s="124">
        <v>0</v>
      </c>
      <c r="AD204" s="222"/>
      <c r="AE204" s="124">
        <v>0</v>
      </c>
      <c r="AF204" s="222"/>
      <c r="AG204" s="124">
        <v>0</v>
      </c>
      <c r="AH204" s="222"/>
      <c r="AI204" s="232">
        <f t="shared" si="24"/>
        <v>1127.52</v>
      </c>
    </row>
    <row r="205" spans="1:35" ht="76.5" x14ac:dyDescent="0.25">
      <c r="A205" s="41">
        <v>44102</v>
      </c>
      <c r="B205" s="112" t="s">
        <v>230</v>
      </c>
      <c r="C205" s="112"/>
      <c r="D205" s="40">
        <f>'[1] Y autismo'!D204+'[1]Y017 PSBC capacitacion'!D204+'[1]Y061 1000 dias de vida'!D204+'[1]Y014 alimentacion escolar'!D204+'[1]Y015 Situa emergencia desastres'!D204+'[1]Y017PSBC APOYOS'!D204+'[1]Y060 GRUPOS PRIORITARIOS'!D204+'[1]Y017 DIF PILARES'!D204</f>
        <v>3</v>
      </c>
      <c r="E205" s="122" t="s">
        <v>191</v>
      </c>
      <c r="F205" s="38" t="s">
        <v>30</v>
      </c>
      <c r="G205" s="38" t="s">
        <v>748</v>
      </c>
      <c r="H205" s="41" t="s">
        <v>749</v>
      </c>
      <c r="I205" s="123">
        <v>563.76</v>
      </c>
      <c r="J205" s="43">
        <f>'[1] Y autismo'!J204+'[1]Y017 PSBC capacitacion'!J204+'[1]Y061 1000 dias de vida'!J204+'[1]Y014 alimentacion escolar'!J204+'[1]Y015 Situa emergencia desastres'!J204+'[1]Y017PSBC APOYOS'!J204+'[1]Y060 GRUPOS PRIORITARIOS'!J204+'[1]Y017 DIF PILARES'!J204</f>
        <v>1691.28</v>
      </c>
      <c r="K205" s="124">
        <v>0</v>
      </c>
      <c r="L205" s="222">
        <v>0</v>
      </c>
      <c r="M205" s="124">
        <v>0</v>
      </c>
      <c r="N205" s="222">
        <v>0</v>
      </c>
      <c r="O205" s="124">
        <v>0</v>
      </c>
      <c r="P205" s="222">
        <f t="shared" si="29"/>
        <v>0</v>
      </c>
      <c r="Q205" s="124">
        <v>0</v>
      </c>
      <c r="R205" s="222">
        <f t="shared" si="30"/>
        <v>0</v>
      </c>
      <c r="S205" s="124">
        <v>0</v>
      </c>
      <c r="T205" s="222">
        <f t="shared" si="31"/>
        <v>0</v>
      </c>
      <c r="U205" s="124">
        <v>0</v>
      </c>
      <c r="V205" s="222">
        <f t="shared" si="32"/>
        <v>0</v>
      </c>
      <c r="W205" s="124">
        <v>0</v>
      </c>
      <c r="X205" s="222">
        <f t="shared" si="40"/>
        <v>0</v>
      </c>
      <c r="Y205" s="124">
        <v>563.76</v>
      </c>
      <c r="Z205" s="43">
        <v>1691.28</v>
      </c>
      <c r="AA205" s="124">
        <v>0</v>
      </c>
      <c r="AB205" s="222"/>
      <c r="AC205" s="124">
        <v>0</v>
      </c>
      <c r="AD205" s="222"/>
      <c r="AE205" s="124">
        <v>0</v>
      </c>
      <c r="AF205" s="222"/>
      <c r="AG205" s="124">
        <v>0</v>
      </c>
      <c r="AH205" s="222"/>
      <c r="AI205" s="232">
        <f t="shared" si="24"/>
        <v>1691.28</v>
      </c>
    </row>
    <row r="206" spans="1:35" ht="76.5" x14ac:dyDescent="0.25">
      <c r="A206" s="41">
        <v>44102</v>
      </c>
      <c r="B206" s="112" t="s">
        <v>231</v>
      </c>
      <c r="C206" s="112"/>
      <c r="D206" s="40">
        <f>'[1] Y autismo'!D205+'[1]Y017 PSBC capacitacion'!D205+'[1]Y061 1000 dias de vida'!D205+'[1]Y014 alimentacion escolar'!D205+'[1]Y015 Situa emergencia desastres'!D205+'[1]Y017PSBC APOYOS'!D205+'[1]Y060 GRUPOS PRIORITARIOS'!D205+'[1]Y017 DIF PILARES'!D205</f>
        <v>2</v>
      </c>
      <c r="E206" s="122" t="s">
        <v>191</v>
      </c>
      <c r="F206" s="38" t="s">
        <v>30</v>
      </c>
      <c r="G206" s="38" t="s">
        <v>750</v>
      </c>
      <c r="H206" s="41" t="s">
        <v>751</v>
      </c>
      <c r="I206" s="123">
        <v>554.48</v>
      </c>
      <c r="J206" s="43">
        <f>'[1] Y autismo'!J205+'[1]Y017 PSBC capacitacion'!J205+'[1]Y061 1000 dias de vida'!J205+'[1]Y014 alimentacion escolar'!J205+'[1]Y015 Situa emergencia desastres'!J205+'[1]Y017PSBC APOYOS'!J205+'[1]Y060 GRUPOS PRIORITARIOS'!J205+'[1]Y017 DIF PILARES'!J205</f>
        <v>1108.96</v>
      </c>
      <c r="K206" s="124">
        <v>0</v>
      </c>
      <c r="L206" s="222">
        <v>0</v>
      </c>
      <c r="M206" s="124">
        <v>0</v>
      </c>
      <c r="N206" s="222">
        <v>0</v>
      </c>
      <c r="O206" s="124">
        <v>0</v>
      </c>
      <c r="P206" s="222">
        <f t="shared" si="29"/>
        <v>0</v>
      </c>
      <c r="Q206" s="124">
        <v>0</v>
      </c>
      <c r="R206" s="222">
        <f t="shared" si="30"/>
        <v>0</v>
      </c>
      <c r="S206" s="124">
        <v>0</v>
      </c>
      <c r="T206" s="222">
        <f t="shared" si="31"/>
        <v>0</v>
      </c>
      <c r="U206" s="124">
        <v>0</v>
      </c>
      <c r="V206" s="222">
        <f t="shared" si="32"/>
        <v>0</v>
      </c>
      <c r="W206" s="124">
        <v>0</v>
      </c>
      <c r="X206" s="222">
        <f t="shared" si="40"/>
        <v>0</v>
      </c>
      <c r="Y206" s="124">
        <v>554.48</v>
      </c>
      <c r="Z206" s="43">
        <v>1108.96</v>
      </c>
      <c r="AA206" s="124">
        <v>0</v>
      </c>
      <c r="AB206" s="222">
        <f t="shared" si="34"/>
        <v>0</v>
      </c>
      <c r="AC206" s="124">
        <v>0</v>
      </c>
      <c r="AD206" s="222">
        <f t="shared" si="35"/>
        <v>0</v>
      </c>
      <c r="AE206" s="124">
        <v>0</v>
      </c>
      <c r="AF206" s="222"/>
      <c r="AG206" s="124">
        <v>0</v>
      </c>
      <c r="AH206" s="222"/>
      <c r="AI206" s="232">
        <f t="shared" si="24"/>
        <v>1108.96</v>
      </c>
    </row>
    <row r="207" spans="1:35" ht="76.5" x14ac:dyDescent="0.25">
      <c r="A207" s="41">
        <v>44102</v>
      </c>
      <c r="B207" s="112" t="s">
        <v>232</v>
      </c>
      <c r="C207" s="112"/>
      <c r="D207" s="40">
        <f>'[1] Y autismo'!D206+'[1]Y017 PSBC capacitacion'!D206+'[1]Y061 1000 dias de vida'!D206+'[1]Y014 alimentacion escolar'!D206+'[1]Y015 Situa emergencia desastres'!D206+'[1]Y017PSBC APOYOS'!D206+'[1]Y060 GRUPOS PRIORITARIOS'!D206+'[1]Y017 DIF PILARES'!D206</f>
        <v>1</v>
      </c>
      <c r="E207" s="122" t="s">
        <v>191</v>
      </c>
      <c r="F207" s="38" t="s">
        <v>30</v>
      </c>
      <c r="G207" s="38" t="s">
        <v>752</v>
      </c>
      <c r="H207" s="41" t="s">
        <v>753</v>
      </c>
      <c r="I207" s="123">
        <v>433.84000000000003</v>
      </c>
      <c r="J207" s="43">
        <f>'[1] Y autismo'!J206+'[1]Y017 PSBC capacitacion'!J206+'[1]Y061 1000 dias de vida'!J206+'[1]Y014 alimentacion escolar'!J206+'[1]Y015 Situa emergencia desastres'!J206+'[1]Y017PSBC APOYOS'!J206+'[1]Y060 GRUPOS PRIORITARIOS'!J206+'[1]Y017 DIF PILARES'!J206</f>
        <v>433.84000000000003</v>
      </c>
      <c r="K207" s="124">
        <v>0</v>
      </c>
      <c r="L207" s="222">
        <v>0</v>
      </c>
      <c r="M207" s="124">
        <v>0</v>
      </c>
      <c r="N207" s="222">
        <v>0</v>
      </c>
      <c r="O207" s="124">
        <v>0</v>
      </c>
      <c r="P207" s="222">
        <f t="shared" si="29"/>
        <v>0</v>
      </c>
      <c r="Q207" s="124">
        <v>0</v>
      </c>
      <c r="R207" s="222">
        <f t="shared" si="30"/>
        <v>0</v>
      </c>
      <c r="S207" s="124">
        <v>0</v>
      </c>
      <c r="T207" s="222">
        <f t="shared" si="31"/>
        <v>0</v>
      </c>
      <c r="U207" s="124">
        <v>0</v>
      </c>
      <c r="V207" s="222">
        <f t="shared" si="32"/>
        <v>0</v>
      </c>
      <c r="W207" s="124">
        <v>0</v>
      </c>
      <c r="X207" s="222">
        <f t="shared" si="40"/>
        <v>0</v>
      </c>
      <c r="Y207" s="124">
        <v>433.84000000000003</v>
      </c>
      <c r="Z207" s="43">
        <v>433.84000000000003</v>
      </c>
      <c r="AA207" s="124">
        <v>0</v>
      </c>
      <c r="AB207" s="222">
        <f t="shared" si="34"/>
        <v>0</v>
      </c>
      <c r="AC207" s="124">
        <v>0</v>
      </c>
      <c r="AD207" s="222"/>
      <c r="AE207" s="124">
        <v>0</v>
      </c>
      <c r="AF207" s="222"/>
      <c r="AG207" s="124">
        <v>0</v>
      </c>
      <c r="AH207" s="222"/>
      <c r="AI207" s="232">
        <f t="shared" si="24"/>
        <v>433.84000000000003</v>
      </c>
    </row>
    <row r="208" spans="1:35" ht="76.5" x14ac:dyDescent="0.25">
      <c r="A208" s="41">
        <v>44102</v>
      </c>
      <c r="B208" s="112" t="s">
        <v>233</v>
      </c>
      <c r="C208" s="112"/>
      <c r="D208" s="40">
        <f>'[1] Y autismo'!D207+'[1]Y017 PSBC capacitacion'!D207+'[1]Y061 1000 dias de vida'!D207+'[1]Y014 alimentacion escolar'!D207+'[1]Y015 Situa emergencia desastres'!D207+'[1]Y017PSBC APOYOS'!D207+'[1]Y060 GRUPOS PRIORITARIOS'!D207+'[1]Y017 DIF PILARES'!D207</f>
        <v>1</v>
      </c>
      <c r="E208" s="122" t="s">
        <v>191</v>
      </c>
      <c r="F208" s="38" t="s">
        <v>30</v>
      </c>
      <c r="G208" s="38" t="s">
        <v>754</v>
      </c>
      <c r="H208" s="41" t="s">
        <v>755</v>
      </c>
      <c r="I208" s="123">
        <v>825.92</v>
      </c>
      <c r="J208" s="43">
        <f>'[1] Y autismo'!J207+'[1]Y017 PSBC capacitacion'!J207+'[1]Y061 1000 dias de vida'!J207+'[1]Y014 alimentacion escolar'!J207+'[1]Y015 Situa emergencia desastres'!J207+'[1]Y017PSBC APOYOS'!J207+'[1]Y060 GRUPOS PRIORITARIOS'!J207+'[1]Y017 DIF PILARES'!J207</f>
        <v>825.92</v>
      </c>
      <c r="K208" s="124">
        <v>0</v>
      </c>
      <c r="L208" s="222">
        <v>0</v>
      </c>
      <c r="M208" s="124">
        <v>0</v>
      </c>
      <c r="N208" s="222">
        <v>0</v>
      </c>
      <c r="O208" s="124">
        <v>0</v>
      </c>
      <c r="P208" s="222">
        <f t="shared" si="29"/>
        <v>0</v>
      </c>
      <c r="Q208" s="124">
        <v>0</v>
      </c>
      <c r="R208" s="222">
        <f t="shared" si="30"/>
        <v>0</v>
      </c>
      <c r="S208" s="124">
        <v>0</v>
      </c>
      <c r="T208" s="222">
        <f t="shared" si="31"/>
        <v>0</v>
      </c>
      <c r="U208" s="124">
        <v>0</v>
      </c>
      <c r="V208" s="222">
        <f t="shared" si="32"/>
        <v>0</v>
      </c>
      <c r="W208" s="124">
        <v>0</v>
      </c>
      <c r="X208" s="222">
        <f t="shared" si="40"/>
        <v>0</v>
      </c>
      <c r="Y208" s="124">
        <v>825.92</v>
      </c>
      <c r="Z208" s="43">
        <v>825.92</v>
      </c>
      <c r="AA208" s="124">
        <v>0</v>
      </c>
      <c r="AB208" s="222">
        <f t="shared" si="34"/>
        <v>0</v>
      </c>
      <c r="AC208" s="124">
        <v>0</v>
      </c>
      <c r="AD208" s="222"/>
      <c r="AE208" s="124">
        <v>0</v>
      </c>
      <c r="AF208" s="222"/>
      <c r="AG208" s="124">
        <v>0</v>
      </c>
      <c r="AH208" s="222"/>
      <c r="AI208" s="232">
        <f t="shared" si="24"/>
        <v>825.92</v>
      </c>
    </row>
    <row r="209" spans="1:35" ht="76.5" x14ac:dyDescent="0.25">
      <c r="A209" s="41">
        <v>44102</v>
      </c>
      <c r="B209" s="112" t="s">
        <v>234</v>
      </c>
      <c r="C209" s="112"/>
      <c r="D209" s="40">
        <f>'[1] Y autismo'!D208+'[1]Y017 PSBC capacitacion'!D208+'[1]Y061 1000 dias de vida'!D208+'[1]Y014 alimentacion escolar'!D208+'[1]Y015 Situa emergencia desastres'!D208+'[1]Y017PSBC APOYOS'!D208+'[1]Y060 GRUPOS PRIORITARIOS'!D208+'[1]Y017 DIF PILARES'!D208</f>
        <v>2</v>
      </c>
      <c r="E209" s="122" t="s">
        <v>191</v>
      </c>
      <c r="F209" s="38" t="s">
        <v>30</v>
      </c>
      <c r="G209" s="38" t="s">
        <v>756</v>
      </c>
      <c r="H209" s="41" t="s">
        <v>757</v>
      </c>
      <c r="I209" s="123">
        <v>1009.1999999999999</v>
      </c>
      <c r="J209" s="43">
        <f>'[1] Y autismo'!J208+'[1]Y017 PSBC capacitacion'!J208+'[1]Y061 1000 dias de vida'!J208+'[1]Y014 alimentacion escolar'!J208+'[1]Y015 Situa emergencia desastres'!J208+'[1]Y017PSBC APOYOS'!J208+'[1]Y060 GRUPOS PRIORITARIOS'!J208+'[1]Y017 DIF PILARES'!J208</f>
        <v>2018.3999999999999</v>
      </c>
      <c r="K209" s="124">
        <v>0</v>
      </c>
      <c r="L209" s="222">
        <v>0</v>
      </c>
      <c r="M209" s="124">
        <v>0</v>
      </c>
      <c r="N209" s="222">
        <v>0</v>
      </c>
      <c r="O209" s="124">
        <v>0</v>
      </c>
      <c r="P209" s="222">
        <f t="shared" si="29"/>
        <v>0</v>
      </c>
      <c r="Q209" s="124">
        <v>0</v>
      </c>
      <c r="R209" s="222">
        <f t="shared" si="30"/>
        <v>0</v>
      </c>
      <c r="S209" s="124">
        <v>0</v>
      </c>
      <c r="T209" s="222">
        <f t="shared" si="31"/>
        <v>0</v>
      </c>
      <c r="U209" s="124">
        <v>0</v>
      </c>
      <c r="V209" s="222">
        <f t="shared" si="32"/>
        <v>0</v>
      </c>
      <c r="W209" s="124">
        <v>0</v>
      </c>
      <c r="X209" s="222">
        <f t="shared" si="40"/>
        <v>0</v>
      </c>
      <c r="Y209" s="124">
        <v>1009.1999999999999</v>
      </c>
      <c r="Z209" s="43">
        <v>2018.3999999999999</v>
      </c>
      <c r="AA209" s="124">
        <v>0</v>
      </c>
      <c r="AB209" s="222">
        <f t="shared" si="34"/>
        <v>0</v>
      </c>
      <c r="AC209" s="124">
        <v>0</v>
      </c>
      <c r="AD209" s="222"/>
      <c r="AE209" s="124">
        <v>0</v>
      </c>
      <c r="AF209" s="222"/>
      <c r="AG209" s="124">
        <v>0</v>
      </c>
      <c r="AH209" s="222"/>
      <c r="AI209" s="232">
        <f t="shared" si="24"/>
        <v>2018.3999999999999</v>
      </c>
    </row>
    <row r="210" spans="1:35" ht="76.5" x14ac:dyDescent="0.25">
      <c r="A210" s="41">
        <v>44102</v>
      </c>
      <c r="B210" s="112" t="s">
        <v>235</v>
      </c>
      <c r="C210" s="112"/>
      <c r="D210" s="40">
        <f>'[1] Y autismo'!D209+'[1]Y017 PSBC capacitacion'!D209+'[1]Y061 1000 dias de vida'!D209+'[1]Y014 alimentacion escolar'!D209+'[1]Y015 Situa emergencia desastres'!D209+'[1]Y017PSBC APOYOS'!D209+'[1]Y060 GRUPOS PRIORITARIOS'!D209+'[1]Y017 DIF PILARES'!D209</f>
        <v>3</v>
      </c>
      <c r="E210" s="122" t="s">
        <v>191</v>
      </c>
      <c r="F210" s="38" t="s">
        <v>30</v>
      </c>
      <c r="G210" s="38" t="s">
        <v>758</v>
      </c>
      <c r="H210" s="41" t="s">
        <v>759</v>
      </c>
      <c r="I210" s="123">
        <v>714.56</v>
      </c>
      <c r="J210" s="43">
        <f>'[1] Y autismo'!J209+'[1]Y017 PSBC capacitacion'!J209+'[1]Y061 1000 dias de vida'!J209+'[1]Y014 alimentacion escolar'!J209+'[1]Y015 Situa emergencia desastres'!J209+'[1]Y017PSBC APOYOS'!J209+'[1]Y060 GRUPOS PRIORITARIOS'!J209+'[1]Y017 DIF PILARES'!J209</f>
        <v>2143.6799999999998</v>
      </c>
      <c r="K210" s="124">
        <v>0</v>
      </c>
      <c r="L210" s="222">
        <v>0</v>
      </c>
      <c r="M210" s="124">
        <v>0</v>
      </c>
      <c r="N210" s="222">
        <v>0</v>
      </c>
      <c r="O210" s="124">
        <v>0</v>
      </c>
      <c r="P210" s="222">
        <f t="shared" si="29"/>
        <v>0</v>
      </c>
      <c r="Q210" s="124">
        <v>0</v>
      </c>
      <c r="R210" s="222">
        <f t="shared" si="30"/>
        <v>0</v>
      </c>
      <c r="S210" s="124">
        <v>0</v>
      </c>
      <c r="T210" s="222">
        <f t="shared" si="31"/>
        <v>0</v>
      </c>
      <c r="U210" s="124">
        <v>0</v>
      </c>
      <c r="V210" s="222">
        <f t="shared" si="32"/>
        <v>0</v>
      </c>
      <c r="W210" s="124">
        <v>0</v>
      </c>
      <c r="X210" s="222">
        <f t="shared" si="40"/>
        <v>0</v>
      </c>
      <c r="Y210" s="124">
        <v>714.56</v>
      </c>
      <c r="Z210" s="43">
        <v>2143.6799999999998</v>
      </c>
      <c r="AA210" s="124">
        <v>0</v>
      </c>
      <c r="AB210" s="222">
        <f t="shared" si="34"/>
        <v>0</v>
      </c>
      <c r="AC210" s="124">
        <v>0</v>
      </c>
      <c r="AD210" s="222"/>
      <c r="AE210" s="124">
        <v>0</v>
      </c>
      <c r="AF210" s="222"/>
      <c r="AG210" s="124">
        <v>0</v>
      </c>
      <c r="AH210" s="222"/>
      <c r="AI210" s="232">
        <f t="shared" si="24"/>
        <v>2143.6799999999998</v>
      </c>
    </row>
    <row r="211" spans="1:35" ht="76.5" x14ac:dyDescent="0.25">
      <c r="A211" s="41">
        <v>44102</v>
      </c>
      <c r="B211" s="112" t="s">
        <v>236</v>
      </c>
      <c r="C211" s="112"/>
      <c r="D211" s="40">
        <f>'[1] Y autismo'!D210+'[1]Y017 PSBC capacitacion'!D210+'[1]Y061 1000 dias de vida'!D210+'[1]Y014 alimentacion escolar'!D210+'[1]Y015 Situa emergencia desastres'!D210+'[1]Y017PSBC APOYOS'!D210+'[1]Y060 GRUPOS PRIORITARIOS'!D210+'[1]Y017 DIF PILARES'!D210</f>
        <v>1</v>
      </c>
      <c r="E211" s="122" t="s">
        <v>191</v>
      </c>
      <c r="F211" s="38" t="s">
        <v>30</v>
      </c>
      <c r="G211" s="38" t="s">
        <v>760</v>
      </c>
      <c r="H211" s="41" t="s">
        <v>761</v>
      </c>
      <c r="I211" s="123">
        <v>3025.2799999999997</v>
      </c>
      <c r="J211" s="43">
        <f>'[1] Y autismo'!J210+'[1]Y017 PSBC capacitacion'!J210+'[1]Y061 1000 dias de vida'!J210+'[1]Y014 alimentacion escolar'!J210+'[1]Y015 Situa emergencia desastres'!J210+'[1]Y017PSBC APOYOS'!J210+'[1]Y060 GRUPOS PRIORITARIOS'!J210+'[1]Y017 DIF PILARES'!J210</f>
        <v>3025.2799999999997</v>
      </c>
      <c r="K211" s="124">
        <v>0</v>
      </c>
      <c r="L211" s="222">
        <v>0</v>
      </c>
      <c r="M211" s="124">
        <v>0</v>
      </c>
      <c r="N211" s="222">
        <v>0</v>
      </c>
      <c r="O211" s="124">
        <v>0</v>
      </c>
      <c r="P211" s="222">
        <f t="shared" si="29"/>
        <v>0</v>
      </c>
      <c r="Q211" s="124">
        <v>0</v>
      </c>
      <c r="R211" s="222">
        <f t="shared" si="30"/>
        <v>0</v>
      </c>
      <c r="S211" s="124">
        <v>0</v>
      </c>
      <c r="T211" s="222">
        <f t="shared" si="31"/>
        <v>0</v>
      </c>
      <c r="U211" s="124">
        <v>0</v>
      </c>
      <c r="V211" s="222">
        <f t="shared" si="32"/>
        <v>0</v>
      </c>
      <c r="W211" s="124">
        <v>0</v>
      </c>
      <c r="X211" s="222">
        <f t="shared" si="40"/>
        <v>0</v>
      </c>
      <c r="Y211" s="124">
        <v>3025.2799999999997</v>
      </c>
      <c r="Z211" s="43">
        <v>3025.2799999999997</v>
      </c>
      <c r="AA211" s="124">
        <v>0</v>
      </c>
      <c r="AB211" s="222">
        <f t="shared" si="34"/>
        <v>0</v>
      </c>
      <c r="AC211" s="124">
        <v>0</v>
      </c>
      <c r="AD211" s="222">
        <f t="shared" si="35"/>
        <v>0</v>
      </c>
      <c r="AE211" s="124">
        <v>0</v>
      </c>
      <c r="AF211" s="222">
        <f t="shared" si="36"/>
        <v>0</v>
      </c>
      <c r="AG211" s="124">
        <v>0</v>
      </c>
      <c r="AH211" s="222"/>
      <c r="AI211" s="232">
        <f t="shared" si="24"/>
        <v>3025.2799999999997</v>
      </c>
    </row>
    <row r="212" spans="1:35" ht="76.5" x14ac:dyDescent="0.25">
      <c r="A212" s="41">
        <v>44102</v>
      </c>
      <c r="B212" s="112" t="s">
        <v>237</v>
      </c>
      <c r="C212" s="112"/>
      <c r="D212" s="40">
        <f>'[1] Y autismo'!D211+'[1]Y017 PSBC capacitacion'!D211+'[1]Y061 1000 dias de vida'!D211+'[1]Y014 alimentacion escolar'!D211+'[1]Y015 Situa emergencia desastres'!D211+'[1]Y017PSBC APOYOS'!D211+'[1]Y060 GRUPOS PRIORITARIOS'!D211+'[1]Y017 DIF PILARES'!D211</f>
        <v>1</v>
      </c>
      <c r="E212" s="122" t="s">
        <v>191</v>
      </c>
      <c r="F212" s="38" t="s">
        <v>30</v>
      </c>
      <c r="G212" s="38" t="s">
        <v>762</v>
      </c>
      <c r="H212" s="41" t="s">
        <v>763</v>
      </c>
      <c r="I212" s="123">
        <v>1491.9200000000035</v>
      </c>
      <c r="J212" s="43">
        <f>'[1] Y autismo'!J211+'[1]Y017 PSBC capacitacion'!J211+'[1]Y061 1000 dias de vida'!J211+'[1]Y014 alimentacion escolar'!J211+'[1]Y015 Situa emergencia desastres'!J211+'[1]Y017PSBC APOYOS'!J211+'[1]Y060 GRUPOS PRIORITARIOS'!J211+'[1]Y017 DIF PILARES'!J211</f>
        <v>1491.76</v>
      </c>
      <c r="K212" s="124">
        <v>0</v>
      </c>
      <c r="L212" s="222">
        <v>0</v>
      </c>
      <c r="M212" s="124">
        <v>0</v>
      </c>
      <c r="N212" s="222">
        <v>0</v>
      </c>
      <c r="O212" s="124">
        <v>0</v>
      </c>
      <c r="P212" s="222">
        <f t="shared" si="29"/>
        <v>0</v>
      </c>
      <c r="Q212" s="124">
        <v>0</v>
      </c>
      <c r="R212" s="222">
        <f t="shared" si="30"/>
        <v>0</v>
      </c>
      <c r="S212" s="124">
        <v>0</v>
      </c>
      <c r="T212" s="222">
        <f t="shared" si="31"/>
        <v>0</v>
      </c>
      <c r="U212" s="124">
        <v>0</v>
      </c>
      <c r="V212" s="222">
        <f t="shared" si="32"/>
        <v>0</v>
      </c>
      <c r="W212" s="124">
        <v>0</v>
      </c>
      <c r="X212" s="222">
        <f t="shared" si="40"/>
        <v>0</v>
      </c>
      <c r="Y212" s="124">
        <v>1491.9200000000035</v>
      </c>
      <c r="Z212" s="43">
        <v>1491.76</v>
      </c>
      <c r="AA212" s="124">
        <v>0</v>
      </c>
      <c r="AB212" s="222">
        <f t="shared" si="34"/>
        <v>0</v>
      </c>
      <c r="AC212" s="124">
        <v>0</v>
      </c>
      <c r="AD212" s="222">
        <f t="shared" si="35"/>
        <v>0</v>
      </c>
      <c r="AE212" s="124">
        <v>0</v>
      </c>
      <c r="AF212" s="222">
        <f t="shared" si="36"/>
        <v>0</v>
      </c>
      <c r="AG212" s="124">
        <v>0</v>
      </c>
      <c r="AH212" s="222"/>
      <c r="AI212" s="232">
        <f t="shared" si="24"/>
        <v>1491.76</v>
      </c>
    </row>
    <row r="213" spans="1:35" ht="77.25" x14ac:dyDescent="0.25">
      <c r="A213" s="41">
        <v>44102</v>
      </c>
      <c r="B213" s="112" t="s">
        <v>238</v>
      </c>
      <c r="C213" s="112"/>
      <c r="D213" s="40">
        <f>'[1] Y autismo'!D212+'[1]Y017 PSBC capacitacion'!D212+'[1]Y061 1000 dias de vida'!D212+'[1]Y014 alimentacion escolar'!D212+'[1]Y015 Situa emergencia desastres'!D212+'[1]Y017PSBC APOYOS'!D212+'[1]Y060 GRUPOS PRIORITARIOS'!D212+'[1]Y017 DIF PILARES'!D212</f>
        <v>2</v>
      </c>
      <c r="E213" s="122" t="s">
        <v>191</v>
      </c>
      <c r="F213" s="38" t="s">
        <v>30</v>
      </c>
      <c r="G213" s="38" t="s">
        <v>764</v>
      </c>
      <c r="H213" s="41" t="s">
        <v>765</v>
      </c>
      <c r="I213" s="123">
        <v>930.31999999999994</v>
      </c>
      <c r="J213" s="43">
        <f>'[1] Y autismo'!J212+'[1]Y017 PSBC capacitacion'!J212+'[1]Y061 1000 dias de vida'!J212+'[1]Y014 alimentacion escolar'!J212+'[1]Y015 Situa emergencia desastres'!J212+'[1]Y017PSBC APOYOS'!J212+'[1]Y060 GRUPOS PRIORITARIOS'!J212+'[1]Y017 DIF PILARES'!J212</f>
        <v>1860.6399999999999</v>
      </c>
      <c r="K213" s="124">
        <v>0</v>
      </c>
      <c r="L213" s="222">
        <v>0</v>
      </c>
      <c r="M213" s="124">
        <v>0</v>
      </c>
      <c r="N213" s="222">
        <v>0</v>
      </c>
      <c r="O213" s="124">
        <v>0</v>
      </c>
      <c r="P213" s="222">
        <f t="shared" si="29"/>
        <v>0</v>
      </c>
      <c r="Q213" s="124">
        <v>0</v>
      </c>
      <c r="R213" s="222">
        <f t="shared" si="30"/>
        <v>0</v>
      </c>
      <c r="S213" s="124">
        <v>0</v>
      </c>
      <c r="T213" s="222">
        <f t="shared" si="31"/>
        <v>0</v>
      </c>
      <c r="U213" s="124">
        <v>0</v>
      </c>
      <c r="V213" s="222">
        <f t="shared" si="32"/>
        <v>0</v>
      </c>
      <c r="W213" s="124">
        <v>0</v>
      </c>
      <c r="X213" s="222">
        <f t="shared" si="40"/>
        <v>0</v>
      </c>
      <c r="Y213" s="124">
        <v>930.31999999999994</v>
      </c>
      <c r="Z213" s="43">
        <v>1860.6399999999999</v>
      </c>
      <c r="AA213" s="124">
        <v>0</v>
      </c>
      <c r="AB213" s="222">
        <f t="shared" si="34"/>
        <v>0</v>
      </c>
      <c r="AC213" s="124">
        <v>0</v>
      </c>
      <c r="AD213" s="222">
        <f t="shared" si="35"/>
        <v>0</v>
      </c>
      <c r="AE213" s="124">
        <v>0</v>
      </c>
      <c r="AF213" s="222"/>
      <c r="AG213" s="124">
        <v>0</v>
      </c>
      <c r="AH213" s="222"/>
      <c r="AI213" s="232">
        <f t="shared" si="24"/>
        <v>1860.6399999999999</v>
      </c>
    </row>
    <row r="214" spans="1:35" ht="76.5" x14ac:dyDescent="0.25">
      <c r="A214" s="41">
        <v>44102</v>
      </c>
      <c r="B214" s="112" t="s">
        <v>239</v>
      </c>
      <c r="C214" s="112"/>
      <c r="D214" s="40">
        <f>'[1] Y autismo'!D213+'[1]Y017 PSBC capacitacion'!D213+'[1]Y061 1000 dias de vida'!D213+'[1]Y014 alimentacion escolar'!D213+'[1]Y015 Situa emergencia desastres'!D213+'[1]Y017PSBC APOYOS'!D213+'[1]Y060 GRUPOS PRIORITARIOS'!D213+'[1]Y017 DIF PILARES'!D213</f>
        <v>2</v>
      </c>
      <c r="E214" s="122" t="s">
        <v>191</v>
      </c>
      <c r="F214" s="38" t="s">
        <v>30</v>
      </c>
      <c r="G214" s="38" t="s">
        <v>766</v>
      </c>
      <c r="H214" s="41" t="s">
        <v>767</v>
      </c>
      <c r="I214" s="123">
        <v>447.76</v>
      </c>
      <c r="J214" s="43">
        <f>'[1] Y autismo'!J213+'[1]Y017 PSBC capacitacion'!J213+'[1]Y061 1000 dias de vida'!J213+'[1]Y014 alimentacion escolar'!J213+'[1]Y015 Situa emergencia desastres'!J213+'[1]Y017PSBC APOYOS'!J213+'[1]Y060 GRUPOS PRIORITARIOS'!J213+'[1]Y017 DIF PILARES'!J213</f>
        <v>895.52</v>
      </c>
      <c r="K214" s="124">
        <v>0</v>
      </c>
      <c r="L214" s="222">
        <v>0</v>
      </c>
      <c r="M214" s="124">
        <v>0</v>
      </c>
      <c r="N214" s="222">
        <v>0</v>
      </c>
      <c r="O214" s="124">
        <v>0</v>
      </c>
      <c r="P214" s="222">
        <f t="shared" si="29"/>
        <v>0</v>
      </c>
      <c r="Q214" s="124">
        <v>0</v>
      </c>
      <c r="R214" s="222">
        <f t="shared" si="30"/>
        <v>0</v>
      </c>
      <c r="S214" s="124">
        <v>0</v>
      </c>
      <c r="T214" s="222">
        <f t="shared" si="31"/>
        <v>0</v>
      </c>
      <c r="U214" s="124">
        <v>0</v>
      </c>
      <c r="V214" s="222">
        <f t="shared" si="32"/>
        <v>0</v>
      </c>
      <c r="W214" s="124">
        <v>0</v>
      </c>
      <c r="X214" s="222">
        <f t="shared" si="40"/>
        <v>0</v>
      </c>
      <c r="Y214" s="124">
        <v>447.76</v>
      </c>
      <c r="Z214" s="43">
        <v>895.52</v>
      </c>
      <c r="AA214" s="124">
        <v>0</v>
      </c>
      <c r="AB214" s="222">
        <f t="shared" si="34"/>
        <v>0</v>
      </c>
      <c r="AC214" s="124">
        <v>0</v>
      </c>
      <c r="AD214" s="222">
        <f t="shared" si="35"/>
        <v>0</v>
      </c>
      <c r="AE214" s="124">
        <v>0</v>
      </c>
      <c r="AF214" s="222"/>
      <c r="AG214" s="124">
        <v>0</v>
      </c>
      <c r="AH214" s="222"/>
      <c r="AI214" s="232">
        <f t="shared" si="24"/>
        <v>895.52</v>
      </c>
    </row>
    <row r="215" spans="1:35" ht="76.5" x14ac:dyDescent="0.25">
      <c r="A215" s="41">
        <v>44102</v>
      </c>
      <c r="B215" s="112" t="s">
        <v>240</v>
      </c>
      <c r="C215" s="112"/>
      <c r="D215" s="40">
        <f>'[1] Y autismo'!D214+'[1]Y017 PSBC capacitacion'!D214+'[1]Y061 1000 dias de vida'!D214+'[1]Y014 alimentacion escolar'!D214+'[1]Y015 Situa emergencia desastres'!D214+'[1]Y017PSBC APOYOS'!D214+'[1]Y060 GRUPOS PRIORITARIOS'!D214+'[1]Y017 DIF PILARES'!D214</f>
        <v>3</v>
      </c>
      <c r="E215" s="122" t="s">
        <v>191</v>
      </c>
      <c r="F215" s="38" t="s">
        <v>30</v>
      </c>
      <c r="G215" s="38" t="s">
        <v>768</v>
      </c>
      <c r="H215" s="41" t="s">
        <v>769</v>
      </c>
      <c r="I215" s="123">
        <v>606.67999999999995</v>
      </c>
      <c r="J215" s="43">
        <f>'[1] Y autismo'!J214+'[1]Y017 PSBC capacitacion'!J214+'[1]Y061 1000 dias de vida'!J214+'[1]Y014 alimentacion escolar'!J214+'[1]Y015 Situa emergencia desastres'!J214+'[1]Y017PSBC APOYOS'!J214+'[1]Y060 GRUPOS PRIORITARIOS'!J214+'[1]Y017 DIF PILARES'!J214</f>
        <v>1820.04</v>
      </c>
      <c r="K215" s="124">
        <v>0</v>
      </c>
      <c r="L215" s="222">
        <v>0</v>
      </c>
      <c r="M215" s="124">
        <v>0</v>
      </c>
      <c r="N215" s="222">
        <v>0</v>
      </c>
      <c r="O215" s="124">
        <v>0</v>
      </c>
      <c r="P215" s="222">
        <f t="shared" si="29"/>
        <v>0</v>
      </c>
      <c r="Q215" s="124">
        <v>0</v>
      </c>
      <c r="R215" s="222">
        <f t="shared" si="30"/>
        <v>0</v>
      </c>
      <c r="S215" s="124">
        <v>0</v>
      </c>
      <c r="T215" s="222">
        <f t="shared" si="31"/>
        <v>0</v>
      </c>
      <c r="U215" s="124">
        <v>0</v>
      </c>
      <c r="V215" s="222">
        <f t="shared" si="32"/>
        <v>0</v>
      </c>
      <c r="W215" s="124">
        <v>0</v>
      </c>
      <c r="X215" s="222">
        <f t="shared" si="40"/>
        <v>0</v>
      </c>
      <c r="Y215" s="124">
        <v>606.67999999999995</v>
      </c>
      <c r="Z215" s="43">
        <v>1820.04</v>
      </c>
      <c r="AA215" s="124">
        <v>0</v>
      </c>
      <c r="AB215" s="222">
        <f t="shared" si="34"/>
        <v>0</v>
      </c>
      <c r="AC215" s="124">
        <v>0</v>
      </c>
      <c r="AD215" s="222"/>
      <c r="AE215" s="124">
        <v>0</v>
      </c>
      <c r="AF215" s="222"/>
      <c r="AG215" s="124">
        <v>0</v>
      </c>
      <c r="AH215" s="222"/>
      <c r="AI215" s="232">
        <f t="shared" si="24"/>
        <v>1820.04</v>
      </c>
    </row>
    <row r="216" spans="1:35" ht="77.25" x14ac:dyDescent="0.25">
      <c r="A216" s="41">
        <v>44102</v>
      </c>
      <c r="B216" s="112" t="s">
        <v>241</v>
      </c>
      <c r="C216" s="112"/>
      <c r="D216" s="40">
        <f>'[1] Y autismo'!D215+'[1]Y017 PSBC capacitacion'!D215+'[1]Y061 1000 dias de vida'!D215+'[1]Y014 alimentacion escolar'!D215+'[1]Y015 Situa emergencia desastres'!D215+'[1]Y017PSBC APOYOS'!D215+'[1]Y060 GRUPOS PRIORITARIOS'!D215+'[1]Y017 DIF PILARES'!D215</f>
        <v>4</v>
      </c>
      <c r="E216" s="122" t="s">
        <v>191</v>
      </c>
      <c r="F216" s="38" t="s">
        <v>30</v>
      </c>
      <c r="G216" s="38" t="s">
        <v>770</v>
      </c>
      <c r="H216" s="41" t="s">
        <v>771</v>
      </c>
      <c r="I216" s="123">
        <v>2304.9199999999996</v>
      </c>
      <c r="J216" s="43">
        <f>'[1] Y autismo'!J215+'[1]Y017 PSBC capacitacion'!J215+'[1]Y061 1000 dias de vida'!J215+'[1]Y014 alimentacion escolar'!J215+'[1]Y015 Situa emergencia desastres'!J215+'[1]Y017PSBC APOYOS'!J215+'[1]Y060 GRUPOS PRIORITARIOS'!J215+'[1]Y017 DIF PILARES'!J215</f>
        <v>9219.6799999999985</v>
      </c>
      <c r="K216" s="124">
        <v>0</v>
      </c>
      <c r="L216" s="222">
        <v>0</v>
      </c>
      <c r="M216" s="124">
        <v>0</v>
      </c>
      <c r="N216" s="222">
        <v>0</v>
      </c>
      <c r="O216" s="124">
        <v>0</v>
      </c>
      <c r="P216" s="222">
        <f t="shared" si="29"/>
        <v>0</v>
      </c>
      <c r="Q216" s="124">
        <v>0</v>
      </c>
      <c r="R216" s="222">
        <f t="shared" si="30"/>
        <v>0</v>
      </c>
      <c r="S216" s="124">
        <v>0</v>
      </c>
      <c r="T216" s="222">
        <f t="shared" si="31"/>
        <v>0</v>
      </c>
      <c r="U216" s="124">
        <v>0</v>
      </c>
      <c r="V216" s="222">
        <f t="shared" si="32"/>
        <v>0</v>
      </c>
      <c r="W216" s="124">
        <v>0</v>
      </c>
      <c r="X216" s="222">
        <f t="shared" si="40"/>
        <v>0</v>
      </c>
      <c r="Y216" s="124">
        <v>2304.9199999999996</v>
      </c>
      <c r="Z216" s="43">
        <v>9219.6799999999985</v>
      </c>
      <c r="AA216" s="124">
        <v>0</v>
      </c>
      <c r="AB216" s="222"/>
      <c r="AC216" s="124">
        <v>0</v>
      </c>
      <c r="AD216" s="222"/>
      <c r="AE216" s="124">
        <v>0</v>
      </c>
      <c r="AF216" s="222"/>
      <c r="AG216" s="124">
        <v>0</v>
      </c>
      <c r="AH216" s="222"/>
      <c r="AI216" s="232">
        <f t="shared" si="24"/>
        <v>9219.6799999999985</v>
      </c>
    </row>
    <row r="217" spans="1:35" ht="76.5" x14ac:dyDescent="0.25">
      <c r="A217" s="41">
        <v>44102</v>
      </c>
      <c r="B217" s="112" t="s">
        <v>242</v>
      </c>
      <c r="C217" s="112"/>
      <c r="D217" s="40">
        <f>'[1] Y autismo'!D216+'[1]Y017 PSBC capacitacion'!D216+'[1]Y061 1000 dias de vida'!D216+'[1]Y014 alimentacion escolar'!D216+'[1]Y015 Situa emergencia desastres'!D216+'[1]Y017PSBC APOYOS'!D216+'[1]Y060 GRUPOS PRIORITARIOS'!D216+'[1]Y017 DIF PILARES'!D216</f>
        <v>2</v>
      </c>
      <c r="E217" s="122" t="s">
        <v>191</v>
      </c>
      <c r="F217" s="38" t="s">
        <v>30</v>
      </c>
      <c r="G217" s="38" t="s">
        <v>772</v>
      </c>
      <c r="H217" s="41" t="s">
        <v>773</v>
      </c>
      <c r="I217" s="123">
        <v>354.96</v>
      </c>
      <c r="J217" s="43">
        <f>'[1] Y autismo'!J216+'[1]Y017 PSBC capacitacion'!J216+'[1]Y061 1000 dias de vida'!J216+'[1]Y014 alimentacion escolar'!J216+'[1]Y015 Situa emergencia desastres'!J216+'[1]Y017PSBC APOYOS'!J216+'[1]Y060 GRUPOS PRIORITARIOS'!J216+'[1]Y017 DIF PILARES'!J216</f>
        <v>709.92</v>
      </c>
      <c r="K217" s="124">
        <v>0</v>
      </c>
      <c r="L217" s="222">
        <v>0</v>
      </c>
      <c r="M217" s="124">
        <v>0</v>
      </c>
      <c r="N217" s="222">
        <v>0</v>
      </c>
      <c r="O217" s="124">
        <v>0</v>
      </c>
      <c r="P217" s="222">
        <f t="shared" si="29"/>
        <v>0</v>
      </c>
      <c r="Q217" s="124">
        <v>0</v>
      </c>
      <c r="R217" s="222">
        <f t="shared" si="30"/>
        <v>0</v>
      </c>
      <c r="S217" s="124">
        <v>0</v>
      </c>
      <c r="T217" s="222">
        <f t="shared" si="31"/>
        <v>0</v>
      </c>
      <c r="U217" s="124">
        <v>0</v>
      </c>
      <c r="V217" s="222">
        <f t="shared" si="32"/>
        <v>0</v>
      </c>
      <c r="W217" s="124">
        <v>0</v>
      </c>
      <c r="X217" s="222">
        <f t="shared" si="40"/>
        <v>0</v>
      </c>
      <c r="Y217" s="124">
        <v>354.96</v>
      </c>
      <c r="Z217" s="43">
        <v>709.92</v>
      </c>
      <c r="AA217" s="124">
        <v>0</v>
      </c>
      <c r="AB217" s="222">
        <f t="shared" si="34"/>
        <v>0</v>
      </c>
      <c r="AC217" s="124">
        <v>0</v>
      </c>
      <c r="AD217" s="222"/>
      <c r="AE217" s="124">
        <v>0</v>
      </c>
      <c r="AF217" s="222"/>
      <c r="AG217" s="124">
        <v>0</v>
      </c>
      <c r="AH217" s="222"/>
      <c r="AI217" s="232">
        <f t="shared" si="24"/>
        <v>709.92</v>
      </c>
    </row>
    <row r="218" spans="1:35" ht="76.5" x14ac:dyDescent="0.25">
      <c r="A218" s="41">
        <v>44102</v>
      </c>
      <c r="B218" s="112" t="s">
        <v>243</v>
      </c>
      <c r="C218" s="112"/>
      <c r="D218" s="40">
        <f>'[1] Y autismo'!D217+'[1]Y017 PSBC capacitacion'!D217+'[1]Y061 1000 dias de vida'!D217+'[1]Y014 alimentacion escolar'!D217+'[1]Y015 Situa emergencia desastres'!D217+'[1]Y017PSBC APOYOS'!D217+'[1]Y060 GRUPOS PRIORITARIOS'!D217+'[1]Y017 DIF PILARES'!D217</f>
        <v>2</v>
      </c>
      <c r="E218" s="122" t="s">
        <v>191</v>
      </c>
      <c r="F218" s="38" t="s">
        <v>30</v>
      </c>
      <c r="G218" s="38" t="s">
        <v>774</v>
      </c>
      <c r="H218" s="41" t="s">
        <v>775</v>
      </c>
      <c r="I218" s="123">
        <v>668.16</v>
      </c>
      <c r="J218" s="43">
        <f>'[1] Y autismo'!J217+'[1]Y017 PSBC capacitacion'!J217+'[1]Y061 1000 dias de vida'!J217+'[1]Y014 alimentacion escolar'!J217+'[1]Y015 Situa emergencia desastres'!J217+'[1]Y017PSBC APOYOS'!J217+'[1]Y060 GRUPOS PRIORITARIOS'!J217+'[1]Y017 DIF PILARES'!J217</f>
        <v>1336.32</v>
      </c>
      <c r="K218" s="124">
        <v>0</v>
      </c>
      <c r="L218" s="222">
        <v>0</v>
      </c>
      <c r="M218" s="124">
        <v>0</v>
      </c>
      <c r="N218" s="222">
        <v>0</v>
      </c>
      <c r="O218" s="124">
        <v>0</v>
      </c>
      <c r="P218" s="222">
        <f t="shared" si="29"/>
        <v>0</v>
      </c>
      <c r="Q218" s="124">
        <v>0</v>
      </c>
      <c r="R218" s="222">
        <f t="shared" si="30"/>
        <v>0</v>
      </c>
      <c r="S218" s="124">
        <v>0</v>
      </c>
      <c r="T218" s="222">
        <f t="shared" si="31"/>
        <v>0</v>
      </c>
      <c r="U218" s="124">
        <v>0</v>
      </c>
      <c r="V218" s="222">
        <f t="shared" si="32"/>
        <v>0</v>
      </c>
      <c r="W218" s="124">
        <v>0</v>
      </c>
      <c r="X218" s="222">
        <f t="shared" si="40"/>
        <v>0</v>
      </c>
      <c r="Y218" s="124">
        <v>668.16</v>
      </c>
      <c r="Z218" s="43">
        <v>1336.32</v>
      </c>
      <c r="AA218" s="124">
        <v>0</v>
      </c>
      <c r="AB218" s="222">
        <f t="shared" si="34"/>
        <v>0</v>
      </c>
      <c r="AC218" s="124">
        <v>0</v>
      </c>
      <c r="AD218" s="222"/>
      <c r="AE218" s="124">
        <v>0</v>
      </c>
      <c r="AF218" s="222"/>
      <c r="AG218" s="124">
        <v>0</v>
      </c>
      <c r="AH218" s="222"/>
      <c r="AI218" s="232">
        <f t="shared" ref="AI218:AI281" si="41">P218+R218+T218+V218+Z218+AB218+AD218+AF218+AH218+L218+N218</f>
        <v>1336.32</v>
      </c>
    </row>
    <row r="219" spans="1:35" ht="76.5" x14ac:dyDescent="0.25">
      <c r="A219" s="41">
        <v>44102</v>
      </c>
      <c r="B219" s="112" t="s">
        <v>244</v>
      </c>
      <c r="C219" s="112"/>
      <c r="D219" s="40">
        <f>'[1] Y autismo'!D218+'[1]Y017 PSBC capacitacion'!D218+'[1]Y061 1000 dias de vida'!D218+'[1]Y014 alimentacion escolar'!D218+'[1]Y015 Situa emergencia desastres'!D218+'[1]Y017PSBC APOYOS'!D218+'[1]Y060 GRUPOS PRIORITARIOS'!D218+'[1]Y017 DIF PILARES'!D218</f>
        <v>2</v>
      </c>
      <c r="E219" s="122" t="s">
        <v>191</v>
      </c>
      <c r="F219" s="38" t="s">
        <v>30</v>
      </c>
      <c r="G219" s="38" t="s">
        <v>776</v>
      </c>
      <c r="H219" s="41" t="s">
        <v>777</v>
      </c>
      <c r="I219" s="123">
        <v>1397.8</v>
      </c>
      <c r="J219" s="43">
        <f>'[1] Y autismo'!J218+'[1]Y017 PSBC capacitacion'!J218+'[1]Y061 1000 dias de vida'!J218+'[1]Y014 alimentacion escolar'!J218+'[1]Y015 Situa emergencia desastres'!J218+'[1]Y017PSBC APOYOS'!J218+'[1]Y060 GRUPOS PRIORITARIOS'!J218+'[1]Y017 DIF PILARES'!J218</f>
        <v>2795.6</v>
      </c>
      <c r="K219" s="124">
        <v>0</v>
      </c>
      <c r="L219" s="222">
        <v>0</v>
      </c>
      <c r="M219" s="124">
        <v>0</v>
      </c>
      <c r="N219" s="222">
        <v>0</v>
      </c>
      <c r="O219" s="124">
        <v>0</v>
      </c>
      <c r="P219" s="222">
        <f t="shared" si="29"/>
        <v>0</v>
      </c>
      <c r="Q219" s="124">
        <v>0</v>
      </c>
      <c r="R219" s="222">
        <f t="shared" si="30"/>
        <v>0</v>
      </c>
      <c r="S219" s="124">
        <v>0</v>
      </c>
      <c r="T219" s="222">
        <f t="shared" si="31"/>
        <v>0</v>
      </c>
      <c r="U219" s="124">
        <v>0</v>
      </c>
      <c r="V219" s="222">
        <f t="shared" si="32"/>
        <v>0</v>
      </c>
      <c r="W219" s="124">
        <v>0</v>
      </c>
      <c r="X219" s="222">
        <f t="shared" si="40"/>
        <v>0</v>
      </c>
      <c r="Y219" s="124">
        <v>1397.8</v>
      </c>
      <c r="Z219" s="43">
        <v>2795.6</v>
      </c>
      <c r="AA219" s="124">
        <v>0</v>
      </c>
      <c r="AB219" s="222">
        <f t="shared" si="34"/>
        <v>0</v>
      </c>
      <c r="AC219" s="124">
        <v>0</v>
      </c>
      <c r="AD219" s="222"/>
      <c r="AE219" s="124">
        <v>0</v>
      </c>
      <c r="AF219" s="222"/>
      <c r="AG219" s="124">
        <v>0</v>
      </c>
      <c r="AH219" s="222"/>
      <c r="AI219" s="232">
        <f t="shared" si="41"/>
        <v>2795.6</v>
      </c>
    </row>
    <row r="220" spans="1:35" ht="76.5" x14ac:dyDescent="0.25">
      <c r="A220" s="41">
        <v>44102</v>
      </c>
      <c r="B220" s="112" t="s">
        <v>245</v>
      </c>
      <c r="C220" s="112"/>
      <c r="D220" s="40">
        <f>'[1] Y autismo'!D219+'[1]Y017 PSBC capacitacion'!D219+'[1]Y061 1000 dias de vida'!D219+'[1]Y014 alimentacion escolar'!D219+'[1]Y015 Situa emergencia desastres'!D219+'[1]Y017PSBC APOYOS'!D219+'[1]Y060 GRUPOS PRIORITARIOS'!D219+'[1]Y017 DIF PILARES'!D219</f>
        <v>2</v>
      </c>
      <c r="E220" s="122" t="s">
        <v>191</v>
      </c>
      <c r="F220" s="38" t="s">
        <v>30</v>
      </c>
      <c r="G220" s="38" t="s">
        <v>778</v>
      </c>
      <c r="H220" s="41" t="s">
        <v>779</v>
      </c>
      <c r="I220" s="123">
        <v>585.79999999999995</v>
      </c>
      <c r="J220" s="43">
        <f>'[1] Y autismo'!J219+'[1]Y017 PSBC capacitacion'!J219+'[1]Y061 1000 dias de vida'!J219+'[1]Y014 alimentacion escolar'!J219+'[1]Y015 Situa emergencia desastres'!J219+'[1]Y017PSBC APOYOS'!J219+'[1]Y060 GRUPOS PRIORITARIOS'!J219+'[1]Y017 DIF PILARES'!J219</f>
        <v>1171.5999999999999</v>
      </c>
      <c r="K220" s="124">
        <v>0</v>
      </c>
      <c r="L220" s="222">
        <v>0</v>
      </c>
      <c r="M220" s="124">
        <v>0</v>
      </c>
      <c r="N220" s="222">
        <v>0</v>
      </c>
      <c r="O220" s="124">
        <v>0</v>
      </c>
      <c r="P220" s="222">
        <f t="shared" si="29"/>
        <v>0</v>
      </c>
      <c r="Q220" s="124">
        <v>0</v>
      </c>
      <c r="R220" s="222">
        <f t="shared" si="30"/>
        <v>0</v>
      </c>
      <c r="S220" s="124">
        <v>0</v>
      </c>
      <c r="T220" s="222">
        <f t="shared" si="31"/>
        <v>0</v>
      </c>
      <c r="U220" s="124">
        <v>0</v>
      </c>
      <c r="V220" s="222">
        <f t="shared" si="32"/>
        <v>0</v>
      </c>
      <c r="W220" s="124">
        <v>0</v>
      </c>
      <c r="X220" s="222">
        <f t="shared" si="40"/>
        <v>0</v>
      </c>
      <c r="Y220" s="124">
        <v>585.79999999999995</v>
      </c>
      <c r="Z220" s="43">
        <v>1171.5999999999999</v>
      </c>
      <c r="AA220" s="124">
        <v>0</v>
      </c>
      <c r="AB220" s="222">
        <f t="shared" si="34"/>
        <v>0</v>
      </c>
      <c r="AC220" s="124">
        <v>0</v>
      </c>
      <c r="AD220" s="222"/>
      <c r="AE220" s="124">
        <v>0</v>
      </c>
      <c r="AF220" s="222"/>
      <c r="AG220" s="124">
        <v>0</v>
      </c>
      <c r="AH220" s="222"/>
      <c r="AI220" s="232">
        <f t="shared" si="41"/>
        <v>1171.5999999999999</v>
      </c>
    </row>
    <row r="221" spans="1:35" ht="76.5" x14ac:dyDescent="0.25">
      <c r="A221" s="41">
        <v>44102</v>
      </c>
      <c r="B221" s="112" t="s">
        <v>246</v>
      </c>
      <c r="C221" s="112"/>
      <c r="D221" s="40">
        <f>'[1] Y autismo'!D220+'[1]Y017 PSBC capacitacion'!D220+'[1]Y061 1000 dias de vida'!D220+'[1]Y014 alimentacion escolar'!D220+'[1]Y015 Situa emergencia desastres'!D220+'[1]Y017PSBC APOYOS'!D220+'[1]Y060 GRUPOS PRIORITARIOS'!D220+'[1]Y017 DIF PILARES'!D220</f>
        <v>5</v>
      </c>
      <c r="E221" s="122" t="s">
        <v>191</v>
      </c>
      <c r="F221" s="38" t="s">
        <v>30</v>
      </c>
      <c r="G221" s="38" t="s">
        <v>780</v>
      </c>
      <c r="H221" s="41" t="s">
        <v>781</v>
      </c>
      <c r="I221" s="123">
        <v>207.64</v>
      </c>
      <c r="J221" s="43">
        <f>'[1] Y autismo'!J220+'[1]Y017 PSBC capacitacion'!J220+'[1]Y061 1000 dias de vida'!J220+'[1]Y014 alimentacion escolar'!J220+'[1]Y015 Situa emergencia desastres'!J220+'[1]Y017PSBC APOYOS'!J220+'[1]Y060 GRUPOS PRIORITARIOS'!J220+'[1]Y017 DIF PILARES'!J220</f>
        <v>1038.1999999999998</v>
      </c>
      <c r="K221" s="124">
        <v>0</v>
      </c>
      <c r="L221" s="222">
        <v>0</v>
      </c>
      <c r="M221" s="124">
        <v>0</v>
      </c>
      <c r="N221" s="222">
        <v>0</v>
      </c>
      <c r="O221" s="124">
        <v>0</v>
      </c>
      <c r="P221" s="222">
        <f t="shared" si="29"/>
        <v>0</v>
      </c>
      <c r="Q221" s="124">
        <v>0</v>
      </c>
      <c r="R221" s="222">
        <f t="shared" si="30"/>
        <v>0</v>
      </c>
      <c r="S221" s="124">
        <v>0</v>
      </c>
      <c r="T221" s="222">
        <f t="shared" si="31"/>
        <v>0</v>
      </c>
      <c r="U221" s="124">
        <v>0</v>
      </c>
      <c r="V221" s="222">
        <f t="shared" si="32"/>
        <v>0</v>
      </c>
      <c r="W221" s="124">
        <v>0</v>
      </c>
      <c r="X221" s="222">
        <f t="shared" si="40"/>
        <v>0</v>
      </c>
      <c r="Y221" s="124">
        <v>207.64</v>
      </c>
      <c r="Z221" s="43">
        <v>1038.1999999999998</v>
      </c>
      <c r="AA221" s="124">
        <v>0</v>
      </c>
      <c r="AB221" s="222"/>
      <c r="AC221" s="124">
        <v>0</v>
      </c>
      <c r="AD221" s="222"/>
      <c r="AE221" s="124">
        <v>0</v>
      </c>
      <c r="AF221" s="222"/>
      <c r="AG221" s="124">
        <v>0</v>
      </c>
      <c r="AH221" s="222"/>
      <c r="AI221" s="232">
        <f t="shared" si="41"/>
        <v>1038.1999999999998</v>
      </c>
    </row>
    <row r="222" spans="1:35" ht="76.5" x14ac:dyDescent="0.25">
      <c r="A222" s="41">
        <v>44102</v>
      </c>
      <c r="B222" s="112" t="s">
        <v>247</v>
      </c>
      <c r="C222" s="112"/>
      <c r="D222" s="40">
        <f>'[1] Y autismo'!D221+'[1]Y017 PSBC capacitacion'!D221+'[1]Y061 1000 dias de vida'!D221+'[1]Y014 alimentacion escolar'!D221+'[1]Y015 Situa emergencia desastres'!D221+'[1]Y017PSBC APOYOS'!D221+'[1]Y060 GRUPOS PRIORITARIOS'!D221+'[1]Y017 DIF PILARES'!D221</f>
        <v>5</v>
      </c>
      <c r="E222" s="122" t="s">
        <v>191</v>
      </c>
      <c r="F222" s="38" t="s">
        <v>30</v>
      </c>
      <c r="G222" s="38" t="s">
        <v>782</v>
      </c>
      <c r="H222" s="41" t="s">
        <v>783</v>
      </c>
      <c r="I222" s="123">
        <v>176.32</v>
      </c>
      <c r="J222" s="43">
        <f>'[1] Y autismo'!J221+'[1]Y017 PSBC capacitacion'!J221+'[1]Y061 1000 dias de vida'!J221+'[1]Y014 alimentacion escolar'!J221+'[1]Y015 Situa emergencia desastres'!J221+'[1]Y017PSBC APOYOS'!J221+'[1]Y060 GRUPOS PRIORITARIOS'!J221+'[1]Y017 DIF PILARES'!J221</f>
        <v>881.59999999999991</v>
      </c>
      <c r="K222" s="124">
        <v>0</v>
      </c>
      <c r="L222" s="222">
        <v>0</v>
      </c>
      <c r="M222" s="124">
        <v>0</v>
      </c>
      <c r="N222" s="222">
        <v>0</v>
      </c>
      <c r="O222" s="124">
        <v>0</v>
      </c>
      <c r="P222" s="222">
        <f t="shared" si="29"/>
        <v>0</v>
      </c>
      <c r="Q222" s="124">
        <v>0</v>
      </c>
      <c r="R222" s="222">
        <f t="shared" si="30"/>
        <v>0</v>
      </c>
      <c r="S222" s="124">
        <v>0</v>
      </c>
      <c r="T222" s="222">
        <f t="shared" si="31"/>
        <v>0</v>
      </c>
      <c r="U222" s="124">
        <v>0</v>
      </c>
      <c r="V222" s="222">
        <f t="shared" si="32"/>
        <v>0</v>
      </c>
      <c r="W222" s="124">
        <v>0</v>
      </c>
      <c r="X222" s="222">
        <f t="shared" si="40"/>
        <v>0</v>
      </c>
      <c r="Y222" s="124">
        <v>176.32</v>
      </c>
      <c r="Z222" s="43">
        <v>881.59999999999991</v>
      </c>
      <c r="AA222" s="124">
        <v>0</v>
      </c>
      <c r="AB222" s="222"/>
      <c r="AC222" s="124">
        <v>0</v>
      </c>
      <c r="AD222" s="222"/>
      <c r="AE222" s="124">
        <v>0</v>
      </c>
      <c r="AF222" s="222"/>
      <c r="AG222" s="124">
        <v>0</v>
      </c>
      <c r="AH222" s="222"/>
      <c r="AI222" s="232">
        <f t="shared" si="41"/>
        <v>881.59999999999991</v>
      </c>
    </row>
    <row r="223" spans="1:35" ht="76.5" x14ac:dyDescent="0.25">
      <c r="A223" s="41">
        <v>44102</v>
      </c>
      <c r="B223" s="112" t="s">
        <v>248</v>
      </c>
      <c r="C223" s="112"/>
      <c r="D223" s="40">
        <f>'[1] Y autismo'!D222+'[1]Y017 PSBC capacitacion'!D222+'[1]Y061 1000 dias de vida'!D222+'[1]Y014 alimentacion escolar'!D222+'[1]Y015 Situa emergencia desastres'!D222+'[1]Y017PSBC APOYOS'!D222+'[1]Y060 GRUPOS PRIORITARIOS'!D222+'[1]Y017 DIF PILARES'!D222</f>
        <v>5</v>
      </c>
      <c r="E223" s="122" t="s">
        <v>191</v>
      </c>
      <c r="F223" s="38" t="s">
        <v>30</v>
      </c>
      <c r="G223" s="38" t="s">
        <v>784</v>
      </c>
      <c r="H223" s="41" t="s">
        <v>785</v>
      </c>
      <c r="I223" s="123">
        <v>995.28</v>
      </c>
      <c r="J223" s="43">
        <f>'[1] Y autismo'!J222+'[1]Y017 PSBC capacitacion'!J222+'[1]Y061 1000 dias de vida'!J222+'[1]Y014 alimentacion escolar'!J222+'[1]Y015 Situa emergencia desastres'!J222+'[1]Y017PSBC APOYOS'!J222+'[1]Y060 GRUPOS PRIORITARIOS'!J222+'[1]Y017 DIF PILARES'!J222</f>
        <v>4976.3999999999996</v>
      </c>
      <c r="K223" s="124">
        <v>0</v>
      </c>
      <c r="L223" s="222">
        <v>0</v>
      </c>
      <c r="M223" s="124">
        <v>0</v>
      </c>
      <c r="N223" s="222">
        <v>0</v>
      </c>
      <c r="O223" s="124">
        <v>0</v>
      </c>
      <c r="P223" s="222">
        <f t="shared" si="29"/>
        <v>0</v>
      </c>
      <c r="Q223" s="124">
        <v>0</v>
      </c>
      <c r="R223" s="222">
        <f t="shared" si="30"/>
        <v>0</v>
      </c>
      <c r="S223" s="124">
        <v>0</v>
      </c>
      <c r="T223" s="222">
        <f t="shared" si="31"/>
        <v>0</v>
      </c>
      <c r="U223" s="124">
        <v>0</v>
      </c>
      <c r="V223" s="222">
        <f t="shared" si="32"/>
        <v>0</v>
      </c>
      <c r="W223" s="124">
        <v>0</v>
      </c>
      <c r="X223" s="222">
        <f t="shared" si="40"/>
        <v>0</v>
      </c>
      <c r="Y223" s="124">
        <v>995.28</v>
      </c>
      <c r="Z223" s="43">
        <v>4976.3999999999996</v>
      </c>
      <c r="AA223" s="124">
        <v>0</v>
      </c>
      <c r="AB223" s="222"/>
      <c r="AC223" s="124">
        <v>0</v>
      </c>
      <c r="AD223" s="222"/>
      <c r="AE223" s="124">
        <v>0</v>
      </c>
      <c r="AF223" s="222"/>
      <c r="AG223" s="124">
        <v>0</v>
      </c>
      <c r="AH223" s="222"/>
      <c r="AI223" s="232">
        <f t="shared" si="41"/>
        <v>4976.3999999999996</v>
      </c>
    </row>
    <row r="224" spans="1:35" ht="76.5" x14ac:dyDescent="0.25">
      <c r="A224" s="41">
        <v>44102</v>
      </c>
      <c r="B224" s="39" t="s">
        <v>249</v>
      </c>
      <c r="C224" s="39"/>
      <c r="D224" s="40">
        <f>'[1] Y autismo'!D223+'[1]Y017 PSBC capacitacion'!D223+'[1]Y061 1000 dias de vida'!D223+'[1]Y014 alimentacion escolar'!D223+'[1]Y015 Situa emergencia desastres'!D223+'[1]Y017PSBC APOYOS'!D223+'[1]Y060 GRUPOS PRIORITARIOS'!D223+'[1]Y017 DIF PILARES'!D223</f>
        <v>1</v>
      </c>
      <c r="E224" s="122" t="s">
        <v>191</v>
      </c>
      <c r="F224" s="38" t="s">
        <v>30</v>
      </c>
      <c r="G224" s="38" t="s">
        <v>786</v>
      </c>
      <c r="H224" s="41" t="s">
        <v>787</v>
      </c>
      <c r="I224" s="123">
        <v>641.4799999999999</v>
      </c>
      <c r="J224" s="43">
        <f>'[1] Y autismo'!J223+'[1]Y017 PSBC capacitacion'!J223+'[1]Y061 1000 dias de vida'!J223+'[1]Y014 alimentacion escolar'!J223+'[1]Y015 Situa emergencia desastres'!J223+'[1]Y017PSBC APOYOS'!J223+'[1]Y060 GRUPOS PRIORITARIOS'!J223+'[1]Y017 DIF PILARES'!J223</f>
        <v>641.4799999999999</v>
      </c>
      <c r="K224" s="124">
        <v>0</v>
      </c>
      <c r="L224" s="222">
        <v>0</v>
      </c>
      <c r="M224" s="124">
        <v>0</v>
      </c>
      <c r="N224" s="222">
        <v>0</v>
      </c>
      <c r="O224" s="124">
        <v>0</v>
      </c>
      <c r="P224" s="222">
        <f t="shared" si="29"/>
        <v>0</v>
      </c>
      <c r="Q224" s="124">
        <v>0</v>
      </c>
      <c r="R224" s="222">
        <f t="shared" si="30"/>
        <v>0</v>
      </c>
      <c r="S224" s="124">
        <v>0</v>
      </c>
      <c r="T224" s="222">
        <f t="shared" si="31"/>
        <v>0</v>
      </c>
      <c r="U224" s="124">
        <v>0</v>
      </c>
      <c r="V224" s="222">
        <f t="shared" si="32"/>
        <v>0</v>
      </c>
      <c r="W224" s="124">
        <v>0</v>
      </c>
      <c r="X224" s="222">
        <f t="shared" si="40"/>
        <v>0</v>
      </c>
      <c r="Y224" s="124">
        <v>641.4799999999999</v>
      </c>
      <c r="Z224" s="43">
        <v>641.4799999999999</v>
      </c>
      <c r="AA224" s="124">
        <v>0</v>
      </c>
      <c r="AB224" s="222">
        <f t="shared" si="34"/>
        <v>0</v>
      </c>
      <c r="AC224" s="124">
        <v>0</v>
      </c>
      <c r="AD224" s="222">
        <f t="shared" si="35"/>
        <v>0</v>
      </c>
      <c r="AE224" s="124">
        <v>0</v>
      </c>
      <c r="AF224" s="222">
        <f t="shared" si="36"/>
        <v>0</v>
      </c>
      <c r="AG224" s="124">
        <v>0</v>
      </c>
      <c r="AH224" s="222"/>
      <c r="AI224" s="232">
        <f t="shared" si="41"/>
        <v>641.4799999999999</v>
      </c>
    </row>
    <row r="225" spans="1:35" ht="76.5" x14ac:dyDescent="0.25">
      <c r="A225" s="41">
        <v>44102</v>
      </c>
      <c r="B225" s="112" t="s">
        <v>250</v>
      </c>
      <c r="C225" s="112"/>
      <c r="D225" s="40">
        <f>'[1] Y autismo'!D224+'[1]Y017 PSBC capacitacion'!D224+'[1]Y061 1000 dias de vida'!D224+'[1]Y014 alimentacion escolar'!D224+'[1]Y015 Situa emergencia desastres'!D224+'[1]Y017PSBC APOYOS'!D224+'[1]Y060 GRUPOS PRIORITARIOS'!D224+'[1]Y017 DIF PILARES'!D224</f>
        <v>1</v>
      </c>
      <c r="E225" s="122" t="s">
        <v>191</v>
      </c>
      <c r="F225" s="38" t="s">
        <v>30</v>
      </c>
      <c r="G225" s="38" t="s">
        <v>788</v>
      </c>
      <c r="H225" s="41" t="s">
        <v>789</v>
      </c>
      <c r="I225" s="123">
        <v>440.72000000000548</v>
      </c>
      <c r="J225" s="43">
        <f>'[1] Y autismo'!J224+'[1]Y017 PSBC capacitacion'!J224+'[1]Y061 1000 dias de vida'!J224+'[1]Y014 alimentacion escolar'!J224+'[1]Y015 Situa emergencia desastres'!J224+'[1]Y017PSBC APOYOS'!J224+'[1]Y060 GRUPOS PRIORITARIOS'!J224+'[1]Y017 DIF PILARES'!J224</f>
        <v>440.8</v>
      </c>
      <c r="K225" s="124">
        <v>0</v>
      </c>
      <c r="L225" s="222">
        <v>0</v>
      </c>
      <c r="M225" s="124">
        <v>0</v>
      </c>
      <c r="N225" s="222">
        <v>0</v>
      </c>
      <c r="O225" s="124">
        <v>0</v>
      </c>
      <c r="P225" s="222">
        <f t="shared" si="29"/>
        <v>0</v>
      </c>
      <c r="Q225" s="124">
        <v>0</v>
      </c>
      <c r="R225" s="222">
        <f t="shared" si="30"/>
        <v>0</v>
      </c>
      <c r="S225" s="124">
        <v>0</v>
      </c>
      <c r="T225" s="222">
        <f t="shared" si="31"/>
        <v>0</v>
      </c>
      <c r="U225" s="124">
        <v>0</v>
      </c>
      <c r="V225" s="222">
        <f t="shared" si="32"/>
        <v>0</v>
      </c>
      <c r="W225" s="124">
        <v>0</v>
      </c>
      <c r="X225" s="222">
        <f t="shared" si="40"/>
        <v>0</v>
      </c>
      <c r="Y225" s="124">
        <v>440.72000000000548</v>
      </c>
      <c r="Z225" s="43">
        <v>440.8</v>
      </c>
      <c r="AA225" s="124">
        <v>0</v>
      </c>
      <c r="AB225" s="222">
        <f t="shared" si="34"/>
        <v>0</v>
      </c>
      <c r="AC225" s="124">
        <v>0</v>
      </c>
      <c r="AD225" s="222">
        <f t="shared" si="35"/>
        <v>0</v>
      </c>
      <c r="AE225" s="124">
        <v>0</v>
      </c>
      <c r="AF225" s="222">
        <f t="shared" si="36"/>
        <v>0</v>
      </c>
      <c r="AG225" s="124">
        <v>0</v>
      </c>
      <c r="AH225" s="222"/>
      <c r="AI225" s="232">
        <f t="shared" si="41"/>
        <v>440.8</v>
      </c>
    </row>
    <row r="226" spans="1:35" ht="76.5" x14ac:dyDescent="0.25">
      <c r="A226" s="41">
        <v>44102</v>
      </c>
      <c r="B226" s="112" t="s">
        <v>251</v>
      </c>
      <c r="C226" s="112"/>
      <c r="D226" s="40">
        <f>'[1] Y autismo'!D225+'[1]Y017 PSBC capacitacion'!D225+'[1]Y061 1000 dias de vida'!D225+'[1]Y014 alimentacion escolar'!D225+'[1]Y015 Situa emergencia desastres'!D225+'[1]Y017PSBC APOYOS'!D225+'[1]Y060 GRUPOS PRIORITARIOS'!D225+'[1]Y017 DIF PILARES'!D225</f>
        <v>1</v>
      </c>
      <c r="E226" s="122" t="s">
        <v>191</v>
      </c>
      <c r="F226" s="38" t="s">
        <v>30</v>
      </c>
      <c r="G226" s="38" t="s">
        <v>790</v>
      </c>
      <c r="H226" s="41" t="s">
        <v>791</v>
      </c>
      <c r="I226" s="123">
        <v>462.84</v>
      </c>
      <c r="J226" s="43">
        <f>'[1] Y autismo'!J225+'[1]Y017 PSBC capacitacion'!J225+'[1]Y061 1000 dias de vida'!J225+'[1]Y014 alimentacion escolar'!J225+'[1]Y015 Situa emergencia desastres'!J225+'[1]Y017PSBC APOYOS'!J225+'[1]Y060 GRUPOS PRIORITARIOS'!J225+'[1]Y017 DIF PILARES'!J225</f>
        <v>462.84</v>
      </c>
      <c r="K226" s="124">
        <v>0</v>
      </c>
      <c r="L226" s="222">
        <v>0</v>
      </c>
      <c r="M226" s="124">
        <v>0</v>
      </c>
      <c r="N226" s="222">
        <v>0</v>
      </c>
      <c r="O226" s="124">
        <v>0</v>
      </c>
      <c r="P226" s="222">
        <f t="shared" si="29"/>
        <v>0</v>
      </c>
      <c r="Q226" s="124">
        <v>0</v>
      </c>
      <c r="R226" s="222">
        <f t="shared" si="30"/>
        <v>0</v>
      </c>
      <c r="S226" s="124">
        <v>0</v>
      </c>
      <c r="T226" s="222">
        <f t="shared" si="31"/>
        <v>0</v>
      </c>
      <c r="U226" s="124">
        <v>0</v>
      </c>
      <c r="V226" s="222">
        <f t="shared" si="32"/>
        <v>0</v>
      </c>
      <c r="W226" s="124">
        <v>0</v>
      </c>
      <c r="X226" s="222">
        <f t="shared" si="40"/>
        <v>0</v>
      </c>
      <c r="Y226" s="124">
        <v>462.84</v>
      </c>
      <c r="Z226" s="43">
        <v>462.84</v>
      </c>
      <c r="AA226" s="124">
        <v>0</v>
      </c>
      <c r="AB226" s="222">
        <f t="shared" si="34"/>
        <v>0</v>
      </c>
      <c r="AC226" s="124">
        <v>0</v>
      </c>
      <c r="AD226" s="222">
        <f t="shared" si="35"/>
        <v>0</v>
      </c>
      <c r="AE226" s="124">
        <v>0</v>
      </c>
      <c r="AF226" s="222">
        <f t="shared" si="36"/>
        <v>0</v>
      </c>
      <c r="AG226" s="124">
        <v>0</v>
      </c>
      <c r="AH226" s="222"/>
      <c r="AI226" s="232">
        <f t="shared" si="41"/>
        <v>462.84</v>
      </c>
    </row>
    <row r="227" spans="1:35" ht="76.5" x14ac:dyDescent="0.25">
      <c r="A227" s="41">
        <v>44102</v>
      </c>
      <c r="B227" s="112" t="s">
        <v>252</v>
      </c>
      <c r="C227" s="112"/>
      <c r="D227" s="40">
        <f>'[1] Y autismo'!D226+'[1]Y017 PSBC capacitacion'!D226+'[1]Y061 1000 dias de vida'!D226+'[1]Y014 alimentacion escolar'!D226+'[1]Y015 Situa emergencia desastres'!D226+'[1]Y017PSBC APOYOS'!D226+'[1]Y060 GRUPOS PRIORITARIOS'!D226+'[1]Y017 DIF PILARES'!D226</f>
        <v>1</v>
      </c>
      <c r="E227" s="122" t="s">
        <v>191</v>
      </c>
      <c r="F227" s="38" t="s">
        <v>30</v>
      </c>
      <c r="G227" s="38" t="s">
        <v>792</v>
      </c>
      <c r="H227" s="41" t="s">
        <v>793</v>
      </c>
      <c r="I227" s="123">
        <v>236.64</v>
      </c>
      <c r="J227" s="43">
        <f>'[1] Y autismo'!J226+'[1]Y017 PSBC capacitacion'!J226+'[1]Y061 1000 dias de vida'!J226+'[1]Y014 alimentacion escolar'!J226+'[1]Y015 Situa emergencia desastres'!J226+'[1]Y017PSBC APOYOS'!J226+'[1]Y060 GRUPOS PRIORITARIOS'!J226+'[1]Y017 DIF PILARES'!J226</f>
        <v>236.64</v>
      </c>
      <c r="K227" s="124">
        <v>0</v>
      </c>
      <c r="L227" s="222">
        <v>0</v>
      </c>
      <c r="M227" s="124">
        <v>0</v>
      </c>
      <c r="N227" s="222">
        <v>0</v>
      </c>
      <c r="O227" s="124">
        <v>0</v>
      </c>
      <c r="P227" s="222">
        <f t="shared" ref="P227:P238" si="42">O227*I227</f>
        <v>0</v>
      </c>
      <c r="Q227" s="124">
        <v>0</v>
      </c>
      <c r="R227" s="222">
        <f t="shared" ref="R227:R238" si="43">Q227*I227</f>
        <v>0</v>
      </c>
      <c r="S227" s="124">
        <v>0</v>
      </c>
      <c r="T227" s="222">
        <f t="shared" ref="T227:T238" si="44">S227*I227</f>
        <v>0</v>
      </c>
      <c r="U227" s="124">
        <v>0</v>
      </c>
      <c r="V227" s="222">
        <f t="shared" ref="V227:V238" si="45">U227*I227</f>
        <v>0</v>
      </c>
      <c r="W227" s="124">
        <v>0</v>
      </c>
      <c r="X227" s="222">
        <f t="shared" si="40"/>
        <v>0</v>
      </c>
      <c r="Y227" s="124">
        <v>236.64</v>
      </c>
      <c r="Z227" s="43">
        <v>236.64</v>
      </c>
      <c r="AA227" s="124">
        <v>0</v>
      </c>
      <c r="AB227" s="222">
        <f t="shared" ref="AB227:AB238" si="46">AA227*I227</f>
        <v>0</v>
      </c>
      <c r="AC227" s="124">
        <v>0</v>
      </c>
      <c r="AD227" s="222">
        <f t="shared" ref="AD227:AD228" si="47">AC227*I227</f>
        <v>0</v>
      </c>
      <c r="AE227" s="124">
        <v>0</v>
      </c>
      <c r="AF227" s="222">
        <f t="shared" ref="AF227" si="48">I227*AE227</f>
        <v>0</v>
      </c>
      <c r="AG227" s="124">
        <v>0</v>
      </c>
      <c r="AH227" s="222"/>
      <c r="AI227" s="232">
        <f t="shared" si="41"/>
        <v>236.64</v>
      </c>
    </row>
    <row r="228" spans="1:35" ht="76.5" x14ac:dyDescent="0.25">
      <c r="A228" s="41">
        <v>44102</v>
      </c>
      <c r="B228" s="112" t="s">
        <v>253</v>
      </c>
      <c r="C228" s="112"/>
      <c r="D228" s="40">
        <f>'[1] Y autismo'!D227+'[1]Y017 PSBC capacitacion'!D227+'[1]Y061 1000 dias de vida'!D227+'[1]Y014 alimentacion escolar'!D227+'[1]Y015 Situa emergencia desastres'!D227+'[1]Y017PSBC APOYOS'!D227+'[1]Y060 GRUPOS PRIORITARIOS'!D227+'[1]Y017 DIF PILARES'!D227</f>
        <v>2</v>
      </c>
      <c r="E228" s="122" t="s">
        <v>191</v>
      </c>
      <c r="F228" s="38" t="s">
        <v>30</v>
      </c>
      <c r="G228" s="38" t="s">
        <v>794</v>
      </c>
      <c r="H228" s="41" t="s">
        <v>795</v>
      </c>
      <c r="I228" s="123">
        <v>1339.8</v>
      </c>
      <c r="J228" s="43">
        <f>'[1] Y autismo'!J227+'[1]Y017 PSBC capacitacion'!J227+'[1]Y061 1000 dias de vida'!J227+'[1]Y014 alimentacion escolar'!J227+'[1]Y015 Situa emergencia desastres'!J227+'[1]Y017PSBC APOYOS'!J227+'[1]Y060 GRUPOS PRIORITARIOS'!J227+'[1]Y017 DIF PILARES'!J227</f>
        <v>2679.6</v>
      </c>
      <c r="K228" s="124">
        <v>0</v>
      </c>
      <c r="L228" s="222">
        <v>0</v>
      </c>
      <c r="M228" s="124">
        <v>0</v>
      </c>
      <c r="N228" s="222">
        <v>0</v>
      </c>
      <c r="O228" s="124">
        <v>0</v>
      </c>
      <c r="P228" s="222">
        <f t="shared" si="42"/>
        <v>0</v>
      </c>
      <c r="Q228" s="124">
        <v>0</v>
      </c>
      <c r="R228" s="222">
        <f t="shared" si="43"/>
        <v>0</v>
      </c>
      <c r="S228" s="124">
        <v>0</v>
      </c>
      <c r="T228" s="222">
        <f t="shared" si="44"/>
        <v>0</v>
      </c>
      <c r="U228" s="124">
        <v>0</v>
      </c>
      <c r="V228" s="222">
        <f t="shared" si="45"/>
        <v>0</v>
      </c>
      <c r="W228" s="124">
        <v>0</v>
      </c>
      <c r="X228" s="222">
        <f t="shared" si="40"/>
        <v>0</v>
      </c>
      <c r="Y228" s="124">
        <v>1339.8</v>
      </c>
      <c r="Z228" s="43">
        <v>2679.6</v>
      </c>
      <c r="AA228" s="124">
        <v>0</v>
      </c>
      <c r="AB228" s="222">
        <f t="shared" si="46"/>
        <v>0</v>
      </c>
      <c r="AC228" s="124">
        <v>0</v>
      </c>
      <c r="AD228" s="222">
        <f t="shared" si="47"/>
        <v>0</v>
      </c>
      <c r="AE228" s="124">
        <v>0</v>
      </c>
      <c r="AF228" s="222"/>
      <c r="AG228" s="124">
        <v>0</v>
      </c>
      <c r="AH228" s="222"/>
      <c r="AI228" s="232">
        <f t="shared" si="41"/>
        <v>2679.6</v>
      </c>
    </row>
    <row r="229" spans="1:35" ht="76.5" x14ac:dyDescent="0.25">
      <c r="A229" s="41">
        <v>44102</v>
      </c>
      <c r="B229" s="112" t="s">
        <v>254</v>
      </c>
      <c r="C229" s="112"/>
      <c r="D229" s="40">
        <f>'[1] Y autismo'!D228+'[1]Y017 PSBC capacitacion'!D228+'[1]Y061 1000 dias de vida'!D228+'[1]Y014 alimentacion escolar'!D228+'[1]Y015 Situa emergencia desastres'!D228+'[1]Y017PSBC APOYOS'!D228+'[1]Y060 GRUPOS PRIORITARIOS'!D228+'[1]Y017 DIF PILARES'!D228</f>
        <v>1</v>
      </c>
      <c r="E229" s="122" t="s">
        <v>191</v>
      </c>
      <c r="F229" s="38" t="s">
        <v>30</v>
      </c>
      <c r="G229" s="38" t="s">
        <v>796</v>
      </c>
      <c r="H229" s="41" t="s">
        <v>797</v>
      </c>
      <c r="I229" s="123">
        <v>887.4</v>
      </c>
      <c r="J229" s="43">
        <f>'[1] Y autismo'!J228+'[1]Y017 PSBC capacitacion'!J228+'[1]Y061 1000 dias de vida'!J228+'[1]Y014 alimentacion escolar'!J228+'[1]Y015 Situa emergencia desastres'!J228+'[1]Y017PSBC APOYOS'!J228+'[1]Y060 GRUPOS PRIORITARIOS'!J228+'[1]Y017 DIF PILARES'!J228</f>
        <v>887.4</v>
      </c>
      <c r="K229" s="124">
        <v>0</v>
      </c>
      <c r="L229" s="222">
        <v>0</v>
      </c>
      <c r="M229" s="124">
        <v>0</v>
      </c>
      <c r="N229" s="222">
        <v>0</v>
      </c>
      <c r="O229" s="124">
        <v>0</v>
      </c>
      <c r="P229" s="222">
        <f t="shared" si="42"/>
        <v>0</v>
      </c>
      <c r="Q229" s="124">
        <v>0</v>
      </c>
      <c r="R229" s="222">
        <f t="shared" si="43"/>
        <v>0</v>
      </c>
      <c r="S229" s="124">
        <v>0</v>
      </c>
      <c r="T229" s="222">
        <f t="shared" si="44"/>
        <v>0</v>
      </c>
      <c r="U229" s="124">
        <v>0</v>
      </c>
      <c r="V229" s="222">
        <f t="shared" si="45"/>
        <v>0</v>
      </c>
      <c r="W229" s="124">
        <v>0</v>
      </c>
      <c r="X229" s="222">
        <f t="shared" si="40"/>
        <v>0</v>
      </c>
      <c r="Y229" s="124">
        <v>887.4</v>
      </c>
      <c r="Z229" s="43">
        <v>887.4</v>
      </c>
      <c r="AA229" s="124">
        <v>0</v>
      </c>
      <c r="AB229" s="222">
        <f t="shared" si="46"/>
        <v>0</v>
      </c>
      <c r="AC229" s="124">
        <v>0</v>
      </c>
      <c r="AD229" s="222"/>
      <c r="AE229" s="124">
        <v>0</v>
      </c>
      <c r="AF229" s="222"/>
      <c r="AG229" s="124">
        <v>0</v>
      </c>
      <c r="AH229" s="222"/>
      <c r="AI229" s="232">
        <f t="shared" si="41"/>
        <v>887.4</v>
      </c>
    </row>
    <row r="230" spans="1:35" ht="76.5" x14ac:dyDescent="0.25">
      <c r="A230" s="41">
        <v>44102</v>
      </c>
      <c r="B230" s="112" t="s">
        <v>255</v>
      </c>
      <c r="C230" s="112"/>
      <c r="D230" s="40">
        <f>'[1] Y autismo'!D229+'[1]Y017 PSBC capacitacion'!D229+'[1]Y061 1000 dias de vida'!D229+'[1]Y014 alimentacion escolar'!D229+'[1]Y015 Situa emergencia desastres'!D229+'[1]Y017PSBC APOYOS'!D229+'[1]Y060 GRUPOS PRIORITARIOS'!D229+'[1]Y017 DIF PILARES'!D229</f>
        <v>1</v>
      </c>
      <c r="E230" s="122" t="s">
        <v>191</v>
      </c>
      <c r="F230" s="38" t="s">
        <v>30</v>
      </c>
      <c r="G230" s="38" t="s">
        <v>798</v>
      </c>
      <c r="H230" s="41" t="s">
        <v>799</v>
      </c>
      <c r="I230" s="123">
        <v>545.19999999999993</v>
      </c>
      <c r="J230" s="43">
        <f>'[1] Y autismo'!J229+'[1]Y017 PSBC capacitacion'!J229+'[1]Y061 1000 dias de vida'!J229+'[1]Y014 alimentacion escolar'!J229+'[1]Y015 Situa emergencia desastres'!J229+'[1]Y017PSBC APOYOS'!J229+'[1]Y060 GRUPOS PRIORITARIOS'!J229+'[1]Y017 DIF PILARES'!J229</f>
        <v>545.19999999999993</v>
      </c>
      <c r="K230" s="124">
        <v>0</v>
      </c>
      <c r="L230" s="222">
        <v>0</v>
      </c>
      <c r="M230" s="124">
        <v>0</v>
      </c>
      <c r="N230" s="222">
        <v>0</v>
      </c>
      <c r="O230" s="124">
        <v>0</v>
      </c>
      <c r="P230" s="222">
        <f t="shared" si="42"/>
        <v>0</v>
      </c>
      <c r="Q230" s="124">
        <v>0</v>
      </c>
      <c r="R230" s="222">
        <f t="shared" si="43"/>
        <v>0</v>
      </c>
      <c r="S230" s="124">
        <v>0</v>
      </c>
      <c r="T230" s="222">
        <f t="shared" si="44"/>
        <v>0</v>
      </c>
      <c r="U230" s="124">
        <v>0</v>
      </c>
      <c r="V230" s="222">
        <f t="shared" si="45"/>
        <v>0</v>
      </c>
      <c r="W230" s="124">
        <v>0</v>
      </c>
      <c r="X230" s="222">
        <f t="shared" si="40"/>
        <v>0</v>
      </c>
      <c r="Y230" s="124">
        <v>545.19999999999993</v>
      </c>
      <c r="Z230" s="43">
        <v>545.19999999999993</v>
      </c>
      <c r="AA230" s="124">
        <v>0</v>
      </c>
      <c r="AB230" s="222">
        <f t="shared" si="46"/>
        <v>0</v>
      </c>
      <c r="AC230" s="124">
        <v>0</v>
      </c>
      <c r="AD230" s="222"/>
      <c r="AE230" s="124">
        <v>0</v>
      </c>
      <c r="AF230" s="222"/>
      <c r="AG230" s="124">
        <v>0</v>
      </c>
      <c r="AH230" s="222"/>
      <c r="AI230" s="232">
        <f t="shared" si="41"/>
        <v>545.19999999999993</v>
      </c>
    </row>
    <row r="231" spans="1:35" ht="76.5" x14ac:dyDescent="0.25">
      <c r="A231" s="41">
        <v>44102</v>
      </c>
      <c r="B231" s="112" t="s">
        <v>256</v>
      </c>
      <c r="C231" s="112"/>
      <c r="D231" s="40">
        <f>'[1] Y autismo'!D230+'[1]Y017 PSBC capacitacion'!D230+'[1]Y061 1000 dias de vida'!D230+'[1]Y014 alimentacion escolar'!D230+'[1]Y015 Situa emergencia desastres'!D230+'[1]Y017PSBC APOYOS'!D230+'[1]Y060 GRUPOS PRIORITARIOS'!D230+'[1]Y017 DIF PILARES'!D230</f>
        <v>1</v>
      </c>
      <c r="E231" s="122" t="s">
        <v>191</v>
      </c>
      <c r="F231" s="38" t="s">
        <v>30</v>
      </c>
      <c r="G231" s="38" t="s">
        <v>800</v>
      </c>
      <c r="H231" s="41" t="s">
        <v>801</v>
      </c>
      <c r="I231" s="123">
        <v>1277.1599999999999</v>
      </c>
      <c r="J231" s="43">
        <f>'[1] Y autismo'!J230+'[1]Y017 PSBC capacitacion'!J230+'[1]Y061 1000 dias de vida'!J230+'[1]Y014 alimentacion escolar'!J230+'[1]Y015 Situa emergencia desastres'!J230+'[1]Y017PSBC APOYOS'!J230+'[1]Y060 GRUPOS PRIORITARIOS'!J230+'[1]Y017 DIF PILARES'!J230</f>
        <v>1277.1599999999999</v>
      </c>
      <c r="K231" s="124">
        <v>0</v>
      </c>
      <c r="L231" s="222">
        <v>0</v>
      </c>
      <c r="M231" s="124">
        <v>0</v>
      </c>
      <c r="N231" s="222">
        <v>0</v>
      </c>
      <c r="O231" s="124">
        <v>0</v>
      </c>
      <c r="P231" s="222">
        <f t="shared" si="42"/>
        <v>0</v>
      </c>
      <c r="Q231" s="124">
        <v>0</v>
      </c>
      <c r="R231" s="222">
        <f t="shared" si="43"/>
        <v>0</v>
      </c>
      <c r="S231" s="124">
        <v>0</v>
      </c>
      <c r="T231" s="222">
        <f t="shared" si="44"/>
        <v>0</v>
      </c>
      <c r="U231" s="124">
        <v>0</v>
      </c>
      <c r="V231" s="222">
        <f t="shared" si="45"/>
        <v>0</v>
      </c>
      <c r="W231" s="124">
        <v>0</v>
      </c>
      <c r="X231" s="222">
        <f t="shared" si="40"/>
        <v>0</v>
      </c>
      <c r="Y231" s="124">
        <v>1277.1599999999999</v>
      </c>
      <c r="Z231" s="43">
        <v>1277.1599999999999</v>
      </c>
      <c r="AA231" s="124">
        <v>0</v>
      </c>
      <c r="AB231" s="222">
        <f t="shared" si="46"/>
        <v>0</v>
      </c>
      <c r="AC231" s="124">
        <v>0</v>
      </c>
      <c r="AD231" s="222"/>
      <c r="AE231" s="124">
        <v>0</v>
      </c>
      <c r="AF231" s="222"/>
      <c r="AG231" s="124">
        <v>0</v>
      </c>
      <c r="AH231" s="222"/>
      <c r="AI231" s="232">
        <f t="shared" si="41"/>
        <v>1277.1599999999999</v>
      </c>
    </row>
    <row r="232" spans="1:35" ht="76.5" x14ac:dyDescent="0.25">
      <c r="A232" s="41">
        <v>44102</v>
      </c>
      <c r="B232" s="112" t="s">
        <v>257</v>
      </c>
      <c r="C232" s="112"/>
      <c r="D232" s="40">
        <f>'[1] Y autismo'!D231+'[1]Y017 PSBC capacitacion'!D231+'[1]Y061 1000 dias de vida'!D231+'[1]Y014 alimentacion escolar'!D231+'[1]Y015 Situa emergencia desastres'!D231+'[1]Y017PSBC APOYOS'!D231+'[1]Y060 GRUPOS PRIORITARIOS'!D231+'[1]Y017 DIF PILARES'!D231</f>
        <v>1</v>
      </c>
      <c r="E232" s="122" t="s">
        <v>191</v>
      </c>
      <c r="F232" s="38" t="s">
        <v>30</v>
      </c>
      <c r="G232" s="38" t="s">
        <v>802</v>
      </c>
      <c r="H232" s="41" t="s">
        <v>803</v>
      </c>
      <c r="I232" s="123">
        <v>2326.96</v>
      </c>
      <c r="J232" s="43">
        <f>'[1] Y autismo'!J231+'[1]Y017 PSBC capacitacion'!J231+'[1]Y061 1000 dias de vida'!J231+'[1]Y014 alimentacion escolar'!J231+'[1]Y015 Situa emergencia desastres'!J231+'[1]Y017PSBC APOYOS'!J231+'[1]Y060 GRUPOS PRIORITARIOS'!J231+'[1]Y017 DIF PILARES'!J231</f>
        <v>2326.96</v>
      </c>
      <c r="K232" s="124">
        <v>0</v>
      </c>
      <c r="L232" s="222">
        <v>0</v>
      </c>
      <c r="M232" s="124">
        <v>0</v>
      </c>
      <c r="N232" s="222">
        <v>0</v>
      </c>
      <c r="O232" s="124">
        <v>0</v>
      </c>
      <c r="P232" s="222">
        <f t="shared" si="42"/>
        <v>0</v>
      </c>
      <c r="Q232" s="124">
        <v>0</v>
      </c>
      <c r="R232" s="222">
        <f t="shared" si="43"/>
        <v>0</v>
      </c>
      <c r="S232" s="124">
        <v>0</v>
      </c>
      <c r="T232" s="222">
        <f t="shared" si="44"/>
        <v>0</v>
      </c>
      <c r="U232" s="124">
        <v>0</v>
      </c>
      <c r="V232" s="222">
        <f t="shared" si="45"/>
        <v>0</v>
      </c>
      <c r="W232" s="124">
        <v>0</v>
      </c>
      <c r="X232" s="222">
        <f t="shared" si="40"/>
        <v>0</v>
      </c>
      <c r="Y232" s="124">
        <v>2326.96</v>
      </c>
      <c r="Z232" s="43">
        <v>2326.96</v>
      </c>
      <c r="AA232" s="124">
        <v>0</v>
      </c>
      <c r="AB232" s="222">
        <f t="shared" si="46"/>
        <v>0</v>
      </c>
      <c r="AC232" s="124">
        <v>0</v>
      </c>
      <c r="AD232" s="222"/>
      <c r="AE232" s="124">
        <v>0</v>
      </c>
      <c r="AF232" s="222"/>
      <c r="AG232" s="124">
        <v>0</v>
      </c>
      <c r="AH232" s="222"/>
      <c r="AI232" s="232">
        <f t="shared" si="41"/>
        <v>2326.96</v>
      </c>
    </row>
    <row r="233" spans="1:35" ht="76.5" x14ac:dyDescent="0.25">
      <c r="A233" s="41">
        <v>44102</v>
      </c>
      <c r="B233" s="112" t="s">
        <v>258</v>
      </c>
      <c r="C233" s="112"/>
      <c r="D233" s="40">
        <f>'[1] Y autismo'!D232+'[1]Y017 PSBC capacitacion'!D232+'[1]Y061 1000 dias de vida'!D232+'[1]Y014 alimentacion escolar'!D232+'[1]Y015 Situa emergencia desastres'!D232+'[1]Y017PSBC APOYOS'!D232+'[1]Y060 GRUPOS PRIORITARIOS'!D232+'[1]Y017 DIF PILARES'!D232</f>
        <v>1</v>
      </c>
      <c r="E233" s="122" t="s">
        <v>191</v>
      </c>
      <c r="F233" s="38" t="s">
        <v>30</v>
      </c>
      <c r="G233" s="38" t="s">
        <v>804</v>
      </c>
      <c r="H233" s="41" t="s">
        <v>805</v>
      </c>
      <c r="I233" s="123">
        <v>33687.56</v>
      </c>
      <c r="J233" s="43">
        <f>'[1] Y autismo'!J232+'[1]Y017 PSBC capacitacion'!J232+'[1]Y061 1000 dias de vida'!J232+'[1]Y014 alimentacion escolar'!J232+'[1]Y015 Situa emergencia desastres'!J232+'[1]Y017PSBC APOYOS'!J232+'[1]Y060 GRUPOS PRIORITARIOS'!J232+'[1]Y017 DIF PILARES'!J232</f>
        <v>33687.56</v>
      </c>
      <c r="K233" s="122">
        <v>0</v>
      </c>
      <c r="L233" s="222">
        <v>0</v>
      </c>
      <c r="M233" s="122">
        <v>0</v>
      </c>
      <c r="N233" s="222">
        <v>0</v>
      </c>
      <c r="O233" s="122">
        <v>0</v>
      </c>
      <c r="P233" s="222">
        <f t="shared" si="42"/>
        <v>0</v>
      </c>
      <c r="Q233" s="122">
        <v>0</v>
      </c>
      <c r="R233" s="222">
        <f t="shared" si="43"/>
        <v>0</v>
      </c>
      <c r="S233" s="122">
        <v>0</v>
      </c>
      <c r="T233" s="222">
        <f t="shared" si="44"/>
        <v>0</v>
      </c>
      <c r="U233" s="122">
        <v>0</v>
      </c>
      <c r="V233" s="222">
        <f t="shared" si="45"/>
        <v>0</v>
      </c>
      <c r="W233" s="122">
        <v>0</v>
      </c>
      <c r="X233" s="222">
        <f t="shared" si="40"/>
        <v>0</v>
      </c>
      <c r="Y233" s="122">
        <v>33687.56</v>
      </c>
      <c r="Z233" s="43">
        <v>33687.56</v>
      </c>
      <c r="AA233" s="122">
        <v>0</v>
      </c>
      <c r="AB233" s="222">
        <f t="shared" si="46"/>
        <v>0</v>
      </c>
      <c r="AC233" s="122">
        <v>0</v>
      </c>
      <c r="AD233" s="222"/>
      <c r="AE233" s="122">
        <v>0</v>
      </c>
      <c r="AF233" s="222"/>
      <c r="AG233" s="122">
        <v>0</v>
      </c>
      <c r="AH233" s="222"/>
      <c r="AI233" s="232">
        <f t="shared" si="41"/>
        <v>33687.56</v>
      </c>
    </row>
    <row r="234" spans="1:35" ht="76.5" x14ac:dyDescent="0.25">
      <c r="A234" s="126">
        <v>44102</v>
      </c>
      <c r="B234" s="127" t="s">
        <v>259</v>
      </c>
      <c r="C234" s="127"/>
      <c r="D234" s="40">
        <f>'[1] Y autismo'!D233+'[1]Y017 PSBC capacitacion'!D233+'[1]Y061 1000 dias de vida'!D233+'[1]Y014 alimentacion escolar'!D233+'[1]Y015 Situa emergencia desastres'!D233+'[1]Y017PSBC APOYOS'!D233+'[1]Y060 GRUPOS PRIORITARIOS'!D233+'[1]Y017 DIF PILARES'!D233</f>
        <v>1</v>
      </c>
      <c r="E234" s="126" t="s">
        <v>191</v>
      </c>
      <c r="F234" s="38" t="s">
        <v>30</v>
      </c>
      <c r="G234" s="38" t="s">
        <v>806</v>
      </c>
      <c r="H234" s="41" t="s">
        <v>807</v>
      </c>
      <c r="I234" s="128">
        <v>1976.6399999999999</v>
      </c>
      <c r="J234" s="43">
        <f>'[1] Y autismo'!J233+'[1]Y017 PSBC capacitacion'!J233+'[1]Y061 1000 dias de vida'!J233+'[1]Y014 alimentacion escolar'!J233+'[1]Y015 Situa emergencia desastres'!J233+'[1]Y017PSBC APOYOS'!J233+'[1]Y060 GRUPOS PRIORITARIOS'!J233+'[1]Y017 DIF PILARES'!J233</f>
        <v>1976.6399999999999</v>
      </c>
      <c r="K234" s="126">
        <v>0</v>
      </c>
      <c r="L234" s="223">
        <v>0</v>
      </c>
      <c r="M234" s="126">
        <v>0</v>
      </c>
      <c r="N234" s="223">
        <v>0</v>
      </c>
      <c r="O234" s="126">
        <v>0</v>
      </c>
      <c r="P234" s="222">
        <f t="shared" si="42"/>
        <v>0</v>
      </c>
      <c r="Q234" s="126">
        <v>0</v>
      </c>
      <c r="R234" s="222">
        <f t="shared" si="43"/>
        <v>0</v>
      </c>
      <c r="S234" s="126">
        <v>0</v>
      </c>
      <c r="T234" s="222">
        <f t="shared" si="44"/>
        <v>0</v>
      </c>
      <c r="U234" s="126">
        <v>0</v>
      </c>
      <c r="V234" s="222">
        <f t="shared" si="45"/>
        <v>0</v>
      </c>
      <c r="W234" s="126">
        <v>0</v>
      </c>
      <c r="X234" s="222">
        <f t="shared" si="40"/>
        <v>0</v>
      </c>
      <c r="Y234" s="126">
        <v>1976.6399999999999</v>
      </c>
      <c r="Z234" s="43">
        <v>1976.6399999999999</v>
      </c>
      <c r="AA234" s="126">
        <v>0</v>
      </c>
      <c r="AB234" s="222">
        <f t="shared" si="46"/>
        <v>0</v>
      </c>
      <c r="AC234" s="126">
        <v>0</v>
      </c>
      <c r="AD234" s="222"/>
      <c r="AE234" s="126">
        <v>0</v>
      </c>
      <c r="AF234" s="222"/>
      <c r="AG234" s="126">
        <v>0</v>
      </c>
      <c r="AH234" s="222"/>
      <c r="AI234" s="232">
        <f t="shared" si="41"/>
        <v>1976.6399999999999</v>
      </c>
    </row>
    <row r="235" spans="1:35" ht="76.5" x14ac:dyDescent="0.25">
      <c r="A235" s="126">
        <v>44102</v>
      </c>
      <c r="B235" s="127" t="s">
        <v>260</v>
      </c>
      <c r="C235" s="127"/>
      <c r="D235" s="40">
        <f>'[1] Y autismo'!D234+'[1]Y017 PSBC capacitacion'!D234+'[1]Y061 1000 dias de vida'!D234+'[1]Y014 alimentacion escolar'!D234+'[1]Y015 Situa emergencia desastres'!D234+'[1]Y017PSBC APOYOS'!D234+'[1]Y060 GRUPOS PRIORITARIOS'!D234+'[1]Y017 DIF PILARES'!D234</f>
        <v>1</v>
      </c>
      <c r="E235" s="126" t="s">
        <v>191</v>
      </c>
      <c r="F235" s="38" t="s">
        <v>30</v>
      </c>
      <c r="G235" s="38" t="s">
        <v>808</v>
      </c>
      <c r="H235" s="41" t="s">
        <v>809</v>
      </c>
      <c r="I235" s="128">
        <v>7720.9599999999991</v>
      </c>
      <c r="J235" s="43">
        <f>'[1] Y autismo'!J234+'[1]Y017 PSBC capacitacion'!J234+'[1]Y061 1000 dias de vida'!J234+'[1]Y014 alimentacion escolar'!J234+'[1]Y015 Situa emergencia desastres'!J234+'[1]Y017PSBC APOYOS'!J234+'[1]Y060 GRUPOS PRIORITARIOS'!J234+'[1]Y017 DIF PILARES'!J234</f>
        <v>7720.9599999999991</v>
      </c>
      <c r="K235" s="126">
        <v>0</v>
      </c>
      <c r="L235" s="223">
        <v>0</v>
      </c>
      <c r="M235" s="126">
        <v>0</v>
      </c>
      <c r="N235" s="223">
        <v>0</v>
      </c>
      <c r="O235" s="126">
        <v>0</v>
      </c>
      <c r="P235" s="222">
        <f t="shared" si="42"/>
        <v>0</v>
      </c>
      <c r="Q235" s="126">
        <v>0</v>
      </c>
      <c r="R235" s="222">
        <f t="shared" si="43"/>
        <v>0</v>
      </c>
      <c r="S235" s="126">
        <v>0</v>
      </c>
      <c r="T235" s="222">
        <f t="shared" si="44"/>
        <v>0</v>
      </c>
      <c r="U235" s="126">
        <v>0</v>
      </c>
      <c r="V235" s="222">
        <f t="shared" si="45"/>
        <v>0</v>
      </c>
      <c r="W235" s="126">
        <v>0</v>
      </c>
      <c r="X235" s="222">
        <f t="shared" si="40"/>
        <v>0</v>
      </c>
      <c r="Y235" s="126">
        <v>7720.9599999999991</v>
      </c>
      <c r="Z235" s="43">
        <v>7720.9599999999991</v>
      </c>
      <c r="AA235" s="126">
        <v>0</v>
      </c>
      <c r="AB235" s="222">
        <f t="shared" si="46"/>
        <v>0</v>
      </c>
      <c r="AC235" s="126">
        <v>0</v>
      </c>
      <c r="AD235" s="222"/>
      <c r="AE235" s="126">
        <v>0</v>
      </c>
      <c r="AF235" s="222"/>
      <c r="AG235" s="126">
        <v>0</v>
      </c>
      <c r="AH235" s="222"/>
      <c r="AI235" s="232">
        <f t="shared" si="41"/>
        <v>7720.9599999999991</v>
      </c>
    </row>
    <row r="236" spans="1:35" ht="76.5" x14ac:dyDescent="0.25">
      <c r="A236" s="126">
        <v>44102</v>
      </c>
      <c r="B236" s="127" t="s">
        <v>261</v>
      </c>
      <c r="C236" s="127"/>
      <c r="D236" s="40">
        <f>'[1] Y autismo'!D235+'[1]Y017 PSBC capacitacion'!D235+'[1]Y061 1000 dias de vida'!D235+'[1]Y014 alimentacion escolar'!D235+'[1]Y015 Situa emergencia desastres'!D235+'[1]Y017PSBC APOYOS'!D235+'[1]Y060 GRUPOS PRIORITARIOS'!D235+'[1]Y017 DIF PILARES'!D235</f>
        <v>1</v>
      </c>
      <c r="E236" s="126" t="s">
        <v>191</v>
      </c>
      <c r="F236" s="38" t="s">
        <v>30</v>
      </c>
      <c r="G236" s="38" t="s">
        <v>810</v>
      </c>
      <c r="H236" s="41" t="s">
        <v>811</v>
      </c>
      <c r="I236" s="128">
        <v>27547.679999999997</v>
      </c>
      <c r="J236" s="43">
        <f>'[1] Y autismo'!J235+'[1]Y017 PSBC capacitacion'!J235+'[1]Y061 1000 dias de vida'!J235+'[1]Y014 alimentacion escolar'!J235+'[1]Y015 Situa emergencia desastres'!J235+'[1]Y017PSBC APOYOS'!J235+'[1]Y060 GRUPOS PRIORITARIOS'!J235+'[1]Y017 DIF PILARES'!J235</f>
        <v>27547.679999999997</v>
      </c>
      <c r="K236" s="126">
        <v>0</v>
      </c>
      <c r="L236" s="223">
        <v>0</v>
      </c>
      <c r="M236" s="126">
        <v>0</v>
      </c>
      <c r="N236" s="223">
        <v>0</v>
      </c>
      <c r="O236" s="126">
        <v>0</v>
      </c>
      <c r="P236" s="222">
        <f t="shared" si="42"/>
        <v>0</v>
      </c>
      <c r="Q236" s="126">
        <v>0</v>
      </c>
      <c r="R236" s="222">
        <f t="shared" si="43"/>
        <v>0</v>
      </c>
      <c r="S236" s="126">
        <v>0</v>
      </c>
      <c r="T236" s="222">
        <f t="shared" si="44"/>
        <v>0</v>
      </c>
      <c r="U236" s="126">
        <v>0</v>
      </c>
      <c r="V236" s="222">
        <f t="shared" si="45"/>
        <v>0</v>
      </c>
      <c r="W236" s="126">
        <v>0</v>
      </c>
      <c r="X236" s="222">
        <f t="shared" si="40"/>
        <v>0</v>
      </c>
      <c r="Y236" s="126">
        <v>27547.679999999997</v>
      </c>
      <c r="Z236" s="43">
        <v>27547.679999999997</v>
      </c>
      <c r="AA236" s="126">
        <v>0</v>
      </c>
      <c r="AB236" s="222">
        <f t="shared" si="46"/>
        <v>0</v>
      </c>
      <c r="AC236" s="126">
        <v>0</v>
      </c>
      <c r="AD236" s="222"/>
      <c r="AE236" s="126">
        <v>0</v>
      </c>
      <c r="AF236" s="222"/>
      <c r="AG236" s="126">
        <v>0</v>
      </c>
      <c r="AH236" s="222"/>
      <c r="AI236" s="232">
        <f t="shared" si="41"/>
        <v>27547.679999999997</v>
      </c>
    </row>
    <row r="237" spans="1:35" ht="76.5" x14ac:dyDescent="0.25">
      <c r="A237" s="126">
        <v>44102</v>
      </c>
      <c r="B237" s="127" t="s">
        <v>262</v>
      </c>
      <c r="C237" s="127"/>
      <c r="D237" s="40">
        <f>'[1] Y autismo'!D236+'[1]Y017 PSBC capacitacion'!D236+'[1]Y061 1000 dias de vida'!D236+'[1]Y014 alimentacion escolar'!D236+'[1]Y015 Situa emergencia desastres'!D236+'[1]Y017PSBC APOYOS'!D236+'[1]Y060 GRUPOS PRIORITARIOS'!D236+'[1]Y017 DIF PILARES'!D236</f>
        <v>1</v>
      </c>
      <c r="E237" s="126" t="s">
        <v>191</v>
      </c>
      <c r="F237" s="38" t="s">
        <v>30</v>
      </c>
      <c r="G237" s="38" t="s">
        <v>812</v>
      </c>
      <c r="H237" s="41" t="s">
        <v>813</v>
      </c>
      <c r="I237" s="128">
        <v>17095.719999999998</v>
      </c>
      <c r="J237" s="43">
        <f>'[1] Y autismo'!J236+'[1]Y017 PSBC capacitacion'!J236+'[1]Y061 1000 dias de vida'!J236+'[1]Y014 alimentacion escolar'!J236+'[1]Y015 Situa emergencia desastres'!J236+'[1]Y017PSBC APOYOS'!J236+'[1]Y060 GRUPOS PRIORITARIOS'!J236+'[1]Y017 DIF PILARES'!J236</f>
        <v>17096.080000000002</v>
      </c>
      <c r="K237" s="126">
        <v>0</v>
      </c>
      <c r="L237" s="223">
        <v>0</v>
      </c>
      <c r="M237" s="126">
        <v>0</v>
      </c>
      <c r="N237" s="223">
        <v>0</v>
      </c>
      <c r="O237" s="126">
        <v>0</v>
      </c>
      <c r="P237" s="222">
        <f t="shared" si="42"/>
        <v>0</v>
      </c>
      <c r="Q237" s="126">
        <v>0</v>
      </c>
      <c r="R237" s="222">
        <f t="shared" si="43"/>
        <v>0</v>
      </c>
      <c r="S237" s="126">
        <v>0</v>
      </c>
      <c r="T237" s="222">
        <f t="shared" si="44"/>
        <v>0</v>
      </c>
      <c r="U237" s="126">
        <v>0</v>
      </c>
      <c r="V237" s="222">
        <f t="shared" si="45"/>
        <v>0</v>
      </c>
      <c r="W237" s="126">
        <v>0</v>
      </c>
      <c r="X237" s="222">
        <f t="shared" si="40"/>
        <v>0</v>
      </c>
      <c r="Y237" s="126">
        <v>17095.719999999998</v>
      </c>
      <c r="Z237" s="43">
        <v>17096.080000000002</v>
      </c>
      <c r="AA237" s="126">
        <v>0</v>
      </c>
      <c r="AB237" s="222">
        <f t="shared" si="46"/>
        <v>0</v>
      </c>
      <c r="AC237" s="126">
        <v>0</v>
      </c>
      <c r="AD237" s="222"/>
      <c r="AE237" s="126">
        <v>0</v>
      </c>
      <c r="AF237" s="222"/>
      <c r="AG237" s="126">
        <v>0</v>
      </c>
      <c r="AH237" s="222"/>
      <c r="AI237" s="232">
        <f t="shared" si="41"/>
        <v>17096.080000000002</v>
      </c>
    </row>
    <row r="238" spans="1:35" ht="105" x14ac:dyDescent="0.25">
      <c r="A238" s="126">
        <v>44102</v>
      </c>
      <c r="B238" s="127" t="s">
        <v>263</v>
      </c>
      <c r="C238" s="127"/>
      <c r="D238" s="40">
        <f>'[1] Y autismo'!D237+'[1]Y017 PSBC capacitacion'!D237+'[1]Y061 1000 dias de vida'!D237+'[1]Y014 alimentacion escolar'!D237+'[1]Y015 Situa emergencia desastres'!D237+'[1]Y017PSBC APOYOS'!D237+'[1]Y060 GRUPOS PRIORITARIOS'!D237+'[1]Y017 DIF PILARES'!D237</f>
        <v>1</v>
      </c>
      <c r="E238" s="126" t="s">
        <v>191</v>
      </c>
      <c r="F238" s="38" t="s">
        <v>30</v>
      </c>
      <c r="G238" s="38" t="s">
        <v>814</v>
      </c>
      <c r="H238" s="41" t="s">
        <v>815</v>
      </c>
      <c r="I238" s="128">
        <v>6239.64</v>
      </c>
      <c r="J238" s="43">
        <f>'[1] Y autismo'!J237+'[1]Y017 PSBC capacitacion'!J237+'[1]Y061 1000 dias de vida'!J237+'[1]Y014 alimentacion escolar'!J237+'[1]Y015 Situa emergencia desastres'!J237+'[1]Y017PSBC APOYOS'!J237+'[1]Y060 GRUPOS PRIORITARIOS'!J237+'[1]Y017 DIF PILARES'!J237</f>
        <v>6240.35</v>
      </c>
      <c r="K238" s="126">
        <v>0</v>
      </c>
      <c r="L238" s="223">
        <v>0</v>
      </c>
      <c r="M238" s="126">
        <v>0</v>
      </c>
      <c r="N238" s="223">
        <v>0</v>
      </c>
      <c r="O238" s="126">
        <v>0</v>
      </c>
      <c r="P238" s="222">
        <f t="shared" si="42"/>
        <v>0</v>
      </c>
      <c r="Q238" s="126">
        <v>0</v>
      </c>
      <c r="R238" s="222">
        <f t="shared" si="43"/>
        <v>0</v>
      </c>
      <c r="S238" s="126">
        <v>0</v>
      </c>
      <c r="T238" s="222">
        <f t="shared" si="44"/>
        <v>0</v>
      </c>
      <c r="U238" s="126">
        <v>0</v>
      </c>
      <c r="V238" s="222">
        <f t="shared" si="45"/>
        <v>0</v>
      </c>
      <c r="W238" s="126">
        <v>0</v>
      </c>
      <c r="X238" s="222">
        <f t="shared" si="40"/>
        <v>0</v>
      </c>
      <c r="Y238" s="126">
        <v>6239.64</v>
      </c>
      <c r="Z238" s="43">
        <v>6240.35</v>
      </c>
      <c r="AA238" s="126">
        <v>0</v>
      </c>
      <c r="AB238" s="222">
        <f t="shared" si="46"/>
        <v>0</v>
      </c>
      <c r="AC238" s="126">
        <v>0</v>
      </c>
      <c r="AD238" s="222"/>
      <c r="AE238" s="126">
        <v>0</v>
      </c>
      <c r="AF238" s="222"/>
      <c r="AG238" s="126">
        <v>0</v>
      </c>
      <c r="AH238" s="222"/>
      <c r="AI238" s="232">
        <f t="shared" si="41"/>
        <v>6240.35</v>
      </c>
    </row>
    <row r="239" spans="1:35" ht="76.5" x14ac:dyDescent="0.25">
      <c r="A239" s="111"/>
      <c r="B239" s="112" t="s">
        <v>180</v>
      </c>
      <c r="C239" s="112"/>
      <c r="D239" s="40">
        <f>'[1] Y autismo'!D238+'[1]Y017 PSBC capacitacion'!D238+'[1]Y061 1000 dias de vida'!D238+'[1]Y014 alimentacion escolar'!D238+'[1]Y015 Situa emergencia desastres'!D238+'[1]Y017PSBC APOYOS'!D238+'[1]Y060 GRUPOS PRIORITARIOS'!D238+'[1]Y017 DIF PILARES'!D238</f>
        <v>2000</v>
      </c>
      <c r="E239" s="41" t="s">
        <v>264</v>
      </c>
      <c r="F239" s="38" t="s">
        <v>30</v>
      </c>
      <c r="G239" s="38" t="s">
        <v>816</v>
      </c>
      <c r="H239" s="41" t="s">
        <v>817</v>
      </c>
      <c r="I239" s="98">
        <v>321.10000000000002</v>
      </c>
      <c r="J239" s="43">
        <f>'[1] Y autismo'!J238+'[1]Y017 PSBC capacitacion'!J238+'[1]Y061 1000 dias de vida'!J238+'[1]Y014 alimentacion escolar'!J238+'[1]Y015 Situa emergencia desastres'!J238+'[1]Y017PSBC APOYOS'!J238+'[1]Y060 GRUPOS PRIORITARIOS'!J238+'[1]Y017 DIF PILARES'!J238</f>
        <v>642200</v>
      </c>
      <c r="K239" s="95">
        <v>0</v>
      </c>
      <c r="L239" s="138"/>
      <c r="M239" s="95"/>
      <c r="N239" s="138"/>
      <c r="O239" s="95"/>
      <c r="P239" s="138"/>
      <c r="Q239" s="95"/>
      <c r="R239" s="138"/>
      <c r="S239" s="95"/>
      <c r="T239" s="138"/>
      <c r="U239" s="95"/>
      <c r="V239" s="138"/>
      <c r="W239" s="95"/>
      <c r="X239" s="138"/>
      <c r="Y239" s="95">
        <v>321.10000000000002</v>
      </c>
      <c r="Z239" s="43">
        <v>642200</v>
      </c>
      <c r="AA239" s="95"/>
      <c r="AB239" s="138"/>
      <c r="AC239" s="97">
        <v>0</v>
      </c>
      <c r="AD239" s="138">
        <f>I239*AC239</f>
        <v>0</v>
      </c>
      <c r="AE239" s="116"/>
      <c r="AF239" s="138"/>
      <c r="AG239" s="95"/>
      <c r="AH239" s="138"/>
      <c r="AI239" s="232">
        <f t="shared" si="41"/>
        <v>642200</v>
      </c>
    </row>
    <row r="240" spans="1:35" s="139" customFormat="1" ht="141" customHeight="1" x14ac:dyDescent="0.25">
      <c r="A240" s="129">
        <v>44102</v>
      </c>
      <c r="B240" s="130" t="s">
        <v>265</v>
      </c>
      <c r="C240" s="131"/>
      <c r="D240" s="40">
        <f>'[1] Y autismo'!D239+'[1]Y017 PSBC capacitacion'!D239+'[1]Y061 1000 dias de vida'!D239+'[1]Y014 alimentacion escolar'!D239+'[1]Y015 Situa emergencia desastres'!D239+'[1]Y017PSBC APOYOS'!D239+'[1]Y060 GRUPOS PRIORITARIOS'!D239+'[1]Y017 DIF PILARES'!D239</f>
        <v>4</v>
      </c>
      <c r="E240" s="132" t="s">
        <v>191</v>
      </c>
      <c r="F240" s="133" t="s">
        <v>266</v>
      </c>
      <c r="G240" s="38" t="s">
        <v>818</v>
      </c>
      <c r="H240" s="41" t="s">
        <v>819</v>
      </c>
      <c r="I240" s="134">
        <v>23641.9</v>
      </c>
      <c r="J240" s="43">
        <f>'[1] Y autismo'!J239+'[1]Y017 PSBC capacitacion'!J239+'[1]Y061 1000 dias de vida'!J239+'[1]Y014 alimentacion escolar'!J239+'[1]Y015 Situa emergencia desastres'!J239+'[1]Y017PSBC APOYOS'!J239+'[1]Y060 GRUPOS PRIORITARIOS'!J239+'[1]Y017 DIF PILARES'!J239</f>
        <v>94567.6</v>
      </c>
      <c r="K240" s="135"/>
      <c r="L240" s="136"/>
      <c r="M240" s="137"/>
      <c r="N240" s="136"/>
      <c r="O240" s="138"/>
      <c r="P240" s="136"/>
      <c r="Q240" s="138"/>
      <c r="R240" s="136"/>
      <c r="S240" s="138"/>
      <c r="T240" s="136"/>
      <c r="U240" s="138"/>
      <c r="V240" s="136"/>
      <c r="W240" s="138"/>
      <c r="X240" s="136"/>
      <c r="Y240" s="138">
        <v>23641.9</v>
      </c>
      <c r="Z240" s="43">
        <v>94567.6</v>
      </c>
      <c r="AA240" s="97"/>
      <c r="AB240" s="136"/>
      <c r="AC240" s="97"/>
      <c r="AD240" s="136"/>
      <c r="AE240" s="97"/>
      <c r="AF240" s="136"/>
      <c r="AG240" s="97"/>
      <c r="AH240" s="136"/>
      <c r="AI240" s="232">
        <f t="shared" si="41"/>
        <v>94567.6</v>
      </c>
    </row>
    <row r="241" spans="1:35" s="139" customFormat="1" ht="141" customHeight="1" x14ac:dyDescent="0.25">
      <c r="A241" s="129">
        <v>44102</v>
      </c>
      <c r="B241" s="130" t="s">
        <v>267</v>
      </c>
      <c r="C241" s="131"/>
      <c r="D241" s="40">
        <f>'[1] Y autismo'!D240+'[1]Y017 PSBC capacitacion'!D240+'[1]Y061 1000 dias de vida'!D240+'[1]Y014 alimentacion escolar'!D240+'[1]Y015 Situa emergencia desastres'!D240+'[1]Y017PSBC APOYOS'!D240+'[1]Y060 GRUPOS PRIORITARIOS'!D240+'[1]Y017 DIF PILARES'!D240</f>
        <v>4</v>
      </c>
      <c r="E241" s="132" t="s">
        <v>191</v>
      </c>
      <c r="F241" s="133" t="s">
        <v>266</v>
      </c>
      <c r="G241" s="38" t="s">
        <v>820</v>
      </c>
      <c r="H241" s="41" t="s">
        <v>821</v>
      </c>
      <c r="I241" s="134">
        <v>47326.79</v>
      </c>
      <c r="J241" s="43">
        <f>'[1] Y autismo'!J240+'[1]Y017 PSBC capacitacion'!J240+'[1]Y061 1000 dias de vida'!J240+'[1]Y014 alimentacion escolar'!J240+'[1]Y015 Situa emergencia desastres'!J240+'[1]Y017PSBC APOYOS'!J240+'[1]Y060 GRUPOS PRIORITARIOS'!J240+'[1]Y017 DIF PILARES'!J240</f>
        <v>189307.16</v>
      </c>
      <c r="K241" s="135"/>
      <c r="L241" s="136"/>
      <c r="M241" s="137"/>
      <c r="N241" s="136"/>
      <c r="O241" s="138"/>
      <c r="P241" s="136"/>
      <c r="Q241" s="138"/>
      <c r="R241" s="136"/>
      <c r="S241" s="138"/>
      <c r="T241" s="136"/>
      <c r="U241" s="138"/>
      <c r="V241" s="136"/>
      <c r="W241" s="138"/>
      <c r="X241" s="136"/>
      <c r="Y241" s="138">
        <v>47326.79</v>
      </c>
      <c r="Z241" s="43">
        <v>189307.16</v>
      </c>
      <c r="AA241" s="97"/>
      <c r="AB241" s="136"/>
      <c r="AC241" s="97"/>
      <c r="AD241" s="136"/>
      <c r="AE241" s="97"/>
      <c r="AF241" s="136"/>
      <c r="AG241" s="97"/>
      <c r="AH241" s="136"/>
      <c r="AI241" s="232">
        <f t="shared" si="41"/>
        <v>189307.16</v>
      </c>
    </row>
    <row r="242" spans="1:35" s="139" customFormat="1" ht="141" customHeight="1" x14ac:dyDescent="0.25">
      <c r="A242" s="129">
        <v>44102</v>
      </c>
      <c r="B242" s="130" t="s">
        <v>268</v>
      </c>
      <c r="C242" s="131"/>
      <c r="D242" s="40">
        <f>'[1] Y autismo'!D241+'[1]Y017 PSBC capacitacion'!D241+'[1]Y061 1000 dias de vida'!D241+'[1]Y014 alimentacion escolar'!D241+'[1]Y015 Situa emergencia desastres'!D241+'[1]Y017PSBC APOYOS'!D241+'[1]Y060 GRUPOS PRIORITARIOS'!D241+'[1]Y017 DIF PILARES'!D241</f>
        <v>4</v>
      </c>
      <c r="E242" s="132" t="s">
        <v>191</v>
      </c>
      <c r="F242" s="133" t="s">
        <v>266</v>
      </c>
      <c r="G242" s="38" t="s">
        <v>822</v>
      </c>
      <c r="H242" s="41" t="s">
        <v>823</v>
      </c>
      <c r="I242" s="134">
        <v>66653.459999999992</v>
      </c>
      <c r="J242" s="43">
        <f>'[1] Y autismo'!J241+'[1]Y017 PSBC capacitacion'!J241+'[1]Y061 1000 dias de vida'!J241+'[1]Y014 alimentacion escolar'!J241+'[1]Y015 Situa emergencia desastres'!J241+'[1]Y017PSBC APOYOS'!J241+'[1]Y060 GRUPOS PRIORITARIOS'!J241+'[1]Y017 DIF PILARES'!J241</f>
        <v>266613.83999999997</v>
      </c>
      <c r="K242" s="135"/>
      <c r="L242" s="136"/>
      <c r="M242" s="137"/>
      <c r="N242" s="136"/>
      <c r="O242" s="138"/>
      <c r="P242" s="136"/>
      <c r="Q242" s="138"/>
      <c r="R242" s="136"/>
      <c r="S242" s="138"/>
      <c r="T242" s="136"/>
      <c r="U242" s="138"/>
      <c r="V242" s="136"/>
      <c r="W242" s="138"/>
      <c r="X242" s="136"/>
      <c r="Y242" s="138">
        <v>66653.459999999992</v>
      </c>
      <c r="Z242" s="43">
        <v>266613.83999999997</v>
      </c>
      <c r="AA242" s="97"/>
      <c r="AB242" s="136"/>
      <c r="AC242" s="97"/>
      <c r="AD242" s="136"/>
      <c r="AE242" s="97"/>
      <c r="AF242" s="136"/>
      <c r="AG242" s="97"/>
      <c r="AH242" s="136"/>
      <c r="AI242" s="232">
        <f t="shared" si="41"/>
        <v>266613.83999999997</v>
      </c>
    </row>
    <row r="243" spans="1:35" s="139" customFormat="1" ht="141" customHeight="1" x14ac:dyDescent="0.25">
      <c r="A243" s="129">
        <v>44102</v>
      </c>
      <c r="B243" s="130" t="s">
        <v>269</v>
      </c>
      <c r="C243" s="131"/>
      <c r="D243" s="40">
        <f>'[1] Y autismo'!D242+'[1]Y017 PSBC capacitacion'!D242+'[1]Y061 1000 dias de vida'!D242+'[1]Y014 alimentacion escolar'!D242+'[1]Y015 Situa emergencia desastres'!D242+'[1]Y017PSBC APOYOS'!D242+'[1]Y060 GRUPOS PRIORITARIOS'!D242+'[1]Y017 DIF PILARES'!D242</f>
        <v>4</v>
      </c>
      <c r="E243" s="132" t="s">
        <v>191</v>
      </c>
      <c r="F243" s="133" t="s">
        <v>266</v>
      </c>
      <c r="G243" s="38" t="s">
        <v>824</v>
      </c>
      <c r="H243" s="41" t="s">
        <v>825</v>
      </c>
      <c r="I243" s="134">
        <v>104904.23999999999</v>
      </c>
      <c r="J243" s="43">
        <f>'[1] Y autismo'!J242+'[1]Y017 PSBC capacitacion'!J242+'[1]Y061 1000 dias de vida'!J242+'[1]Y014 alimentacion escolar'!J242+'[1]Y015 Situa emergencia desastres'!J242+'[1]Y017PSBC APOYOS'!J242+'[1]Y060 GRUPOS PRIORITARIOS'!J242+'[1]Y017 DIF PILARES'!J242</f>
        <v>419616.95999999996</v>
      </c>
      <c r="K243" s="135"/>
      <c r="L243" s="136"/>
      <c r="M243" s="137"/>
      <c r="N243" s="136"/>
      <c r="O243" s="138"/>
      <c r="P243" s="136"/>
      <c r="Q243" s="138"/>
      <c r="R243" s="136"/>
      <c r="S243" s="138"/>
      <c r="T243" s="136"/>
      <c r="U243" s="138"/>
      <c r="V243" s="136"/>
      <c r="W243" s="138"/>
      <c r="X243" s="136"/>
      <c r="Y243" s="138">
        <v>104904.23999999999</v>
      </c>
      <c r="Z243" s="43">
        <v>419616.95999999996</v>
      </c>
      <c r="AA243" s="97"/>
      <c r="AB243" s="136"/>
      <c r="AC243" s="97"/>
      <c r="AD243" s="136"/>
      <c r="AE243" s="97"/>
      <c r="AF243" s="136"/>
      <c r="AG243" s="97"/>
      <c r="AH243" s="136"/>
      <c r="AI243" s="232">
        <f t="shared" si="41"/>
        <v>419616.95999999996</v>
      </c>
    </row>
    <row r="244" spans="1:35" s="139" customFormat="1" ht="141" customHeight="1" x14ac:dyDescent="0.25">
      <c r="A244" s="129">
        <v>44102</v>
      </c>
      <c r="B244" s="130" t="s">
        <v>270</v>
      </c>
      <c r="C244" s="131"/>
      <c r="D244" s="40">
        <f>'[1] Y autismo'!D243+'[1]Y017 PSBC capacitacion'!D243+'[1]Y061 1000 dias de vida'!D243+'[1]Y014 alimentacion escolar'!D243+'[1]Y015 Situa emergencia desastres'!D243+'[1]Y017PSBC APOYOS'!D243+'[1]Y060 GRUPOS PRIORITARIOS'!D243+'[1]Y017 DIF PILARES'!D243</f>
        <v>4</v>
      </c>
      <c r="E244" s="132" t="s">
        <v>191</v>
      </c>
      <c r="F244" s="133" t="s">
        <v>266</v>
      </c>
      <c r="G244" s="38" t="s">
        <v>826</v>
      </c>
      <c r="H244" s="41" t="s">
        <v>827</v>
      </c>
      <c r="I244" s="134">
        <v>103583.37999999999</v>
      </c>
      <c r="J244" s="43">
        <f>'[1] Y autismo'!J243+'[1]Y017 PSBC capacitacion'!J243+'[1]Y061 1000 dias de vida'!J243+'[1]Y014 alimentacion escolar'!J243+'[1]Y015 Situa emergencia desastres'!J243+'[1]Y017PSBC APOYOS'!J243+'[1]Y060 GRUPOS PRIORITARIOS'!J243+'[1]Y017 DIF PILARES'!J243</f>
        <v>414333.51999999996</v>
      </c>
      <c r="K244" s="135"/>
      <c r="L244" s="136"/>
      <c r="M244" s="137"/>
      <c r="N244" s="136"/>
      <c r="O244" s="138"/>
      <c r="P244" s="136"/>
      <c r="Q244" s="138"/>
      <c r="R244" s="136"/>
      <c r="S244" s="138"/>
      <c r="T244" s="136"/>
      <c r="U244" s="138"/>
      <c r="V244" s="136"/>
      <c r="W244" s="138"/>
      <c r="X244" s="136"/>
      <c r="Y244" s="138">
        <v>103583.37999999999</v>
      </c>
      <c r="Z244" s="43">
        <v>414333.51999999996</v>
      </c>
      <c r="AA244" s="97"/>
      <c r="AB244" s="136"/>
      <c r="AC244" s="97"/>
      <c r="AD244" s="136"/>
      <c r="AE244" s="97"/>
      <c r="AF244" s="136"/>
      <c r="AG244" s="97"/>
      <c r="AH244" s="136"/>
      <c r="AI244" s="232">
        <f t="shared" si="41"/>
        <v>414333.51999999996</v>
      </c>
    </row>
    <row r="245" spans="1:35" s="139" customFormat="1" ht="141" customHeight="1" x14ac:dyDescent="0.25">
      <c r="A245" s="129">
        <v>44102</v>
      </c>
      <c r="B245" s="130" t="s">
        <v>271</v>
      </c>
      <c r="C245" s="131"/>
      <c r="D245" s="40">
        <f>'[1] Y autismo'!D244+'[1]Y017 PSBC capacitacion'!D244+'[1]Y061 1000 dias de vida'!D244+'[1]Y014 alimentacion escolar'!D244+'[1]Y015 Situa emergencia desastres'!D244+'[1]Y017PSBC APOYOS'!D244+'[1]Y060 GRUPOS PRIORITARIOS'!D244+'[1]Y017 DIF PILARES'!D244</f>
        <v>8</v>
      </c>
      <c r="E245" s="132" t="s">
        <v>191</v>
      </c>
      <c r="F245" s="133" t="s">
        <v>266</v>
      </c>
      <c r="G245" s="38" t="s">
        <v>828</v>
      </c>
      <c r="H245" s="41" t="s">
        <v>829</v>
      </c>
      <c r="I245" s="134">
        <v>19080.68</v>
      </c>
      <c r="J245" s="43">
        <f>'[1] Y autismo'!J244+'[1]Y017 PSBC capacitacion'!J244+'[1]Y061 1000 dias de vida'!J244+'[1]Y014 alimentacion escolar'!J244+'[1]Y015 Situa emergencia desastres'!J244+'[1]Y017PSBC APOYOS'!J244+'[1]Y060 GRUPOS PRIORITARIOS'!J244+'[1]Y017 DIF PILARES'!J244</f>
        <v>152645.44</v>
      </c>
      <c r="K245" s="135"/>
      <c r="L245" s="136"/>
      <c r="M245" s="137"/>
      <c r="N245" s="136"/>
      <c r="O245" s="138"/>
      <c r="P245" s="136"/>
      <c r="Q245" s="138"/>
      <c r="R245" s="136"/>
      <c r="S245" s="138"/>
      <c r="T245" s="136"/>
      <c r="U245" s="138"/>
      <c r="V245" s="136"/>
      <c r="W245" s="138"/>
      <c r="X245" s="136"/>
      <c r="Y245" s="138">
        <v>19080.68</v>
      </c>
      <c r="Z245" s="43">
        <v>152645.44</v>
      </c>
      <c r="AA245" s="97"/>
      <c r="AB245" s="136"/>
      <c r="AC245" s="97"/>
      <c r="AD245" s="136"/>
      <c r="AE245" s="97"/>
      <c r="AF245" s="136"/>
      <c r="AG245" s="97"/>
      <c r="AH245" s="136"/>
      <c r="AI245" s="232">
        <f t="shared" si="41"/>
        <v>152645.44</v>
      </c>
    </row>
    <row r="246" spans="1:35" s="139" customFormat="1" ht="141" customHeight="1" x14ac:dyDescent="0.25">
      <c r="A246" s="129">
        <v>44102</v>
      </c>
      <c r="B246" s="130" t="s">
        <v>272</v>
      </c>
      <c r="C246" s="131"/>
      <c r="D246" s="40">
        <f>'[1] Y autismo'!D245+'[1]Y017 PSBC capacitacion'!D245+'[1]Y061 1000 dias de vida'!D245+'[1]Y014 alimentacion escolar'!D245+'[1]Y015 Situa emergencia desastres'!D245+'[1]Y017PSBC APOYOS'!D245+'[1]Y060 GRUPOS PRIORITARIOS'!D245+'[1]Y017 DIF PILARES'!D245</f>
        <v>4</v>
      </c>
      <c r="E246" s="132" t="s">
        <v>191</v>
      </c>
      <c r="F246" s="140" t="s">
        <v>266</v>
      </c>
      <c r="G246" s="38" t="s">
        <v>830</v>
      </c>
      <c r="H246" s="41" t="s">
        <v>831</v>
      </c>
      <c r="I246" s="134">
        <v>16463.37</v>
      </c>
      <c r="J246" s="43">
        <f>'[1] Y autismo'!J245+'[1]Y017 PSBC capacitacion'!J245+'[1]Y061 1000 dias de vida'!J245+'[1]Y014 alimentacion escolar'!J245+'[1]Y015 Situa emergencia desastres'!J245+'[1]Y017PSBC APOYOS'!J245+'[1]Y060 GRUPOS PRIORITARIOS'!J245+'[1]Y017 DIF PILARES'!J245</f>
        <v>65853.48</v>
      </c>
      <c r="K246" s="135"/>
      <c r="L246" s="136"/>
      <c r="M246" s="137"/>
      <c r="N246" s="136"/>
      <c r="O246" s="138"/>
      <c r="P246" s="136"/>
      <c r="Q246" s="138"/>
      <c r="R246" s="136"/>
      <c r="S246" s="138"/>
      <c r="T246" s="136"/>
      <c r="U246" s="138"/>
      <c r="V246" s="136"/>
      <c r="W246" s="138"/>
      <c r="X246" s="136"/>
      <c r="Y246" s="138">
        <v>16463.37</v>
      </c>
      <c r="Z246" s="43">
        <v>65853.48</v>
      </c>
      <c r="AA246" s="97"/>
      <c r="AB246" s="136"/>
      <c r="AC246" s="97"/>
      <c r="AD246" s="136"/>
      <c r="AE246" s="97"/>
      <c r="AF246" s="136"/>
      <c r="AG246" s="97"/>
      <c r="AH246" s="136"/>
      <c r="AI246" s="232">
        <f t="shared" si="41"/>
        <v>65853.48</v>
      </c>
    </row>
    <row r="247" spans="1:35" s="139" customFormat="1" ht="141" customHeight="1" x14ac:dyDescent="0.25">
      <c r="A247" s="129">
        <v>44102</v>
      </c>
      <c r="B247" s="130" t="s">
        <v>273</v>
      </c>
      <c r="C247" s="131"/>
      <c r="D247" s="40">
        <f>'[1] Y autismo'!D246+'[1]Y017 PSBC capacitacion'!D246+'[1]Y061 1000 dias de vida'!D246+'[1]Y014 alimentacion escolar'!D246+'[1]Y015 Situa emergencia desastres'!D246+'[1]Y017PSBC APOYOS'!D246+'[1]Y060 GRUPOS PRIORITARIOS'!D246+'[1]Y017 DIF PILARES'!D246</f>
        <v>30</v>
      </c>
      <c r="E247" s="132" t="s">
        <v>191</v>
      </c>
      <c r="F247" s="133" t="s">
        <v>266</v>
      </c>
      <c r="G247" s="38" t="s">
        <v>832</v>
      </c>
      <c r="H247" s="41" t="s">
        <v>833</v>
      </c>
      <c r="I247" s="134">
        <v>28965</v>
      </c>
      <c r="J247" s="43">
        <f>'[1] Y autismo'!J246+'[1]Y017 PSBC capacitacion'!J246+'[1]Y061 1000 dias de vida'!J246+'[1]Y014 alimentacion escolar'!J246+'[1]Y015 Situa emergencia desastres'!J246+'[1]Y017PSBC APOYOS'!J246+'[1]Y060 GRUPOS PRIORITARIOS'!J246+'[1]Y017 DIF PILARES'!J246</f>
        <v>868950</v>
      </c>
      <c r="K247" s="135"/>
      <c r="L247" s="136"/>
      <c r="M247" s="137"/>
      <c r="N247" s="136"/>
      <c r="O247" s="138"/>
      <c r="P247" s="136"/>
      <c r="Q247" s="138"/>
      <c r="R247" s="136"/>
      <c r="S247" s="138"/>
      <c r="T247" s="136"/>
      <c r="U247" s="138"/>
      <c r="V247" s="136"/>
      <c r="W247" s="138"/>
      <c r="X247" s="136"/>
      <c r="Y247" s="138">
        <v>28965</v>
      </c>
      <c r="Z247" s="43">
        <v>868950</v>
      </c>
      <c r="AA247" s="97"/>
      <c r="AB247" s="136"/>
      <c r="AC247" s="97"/>
      <c r="AD247" s="136"/>
      <c r="AE247" s="97"/>
      <c r="AF247" s="136"/>
      <c r="AG247" s="97"/>
      <c r="AH247" s="136"/>
      <c r="AI247" s="232">
        <f t="shared" si="41"/>
        <v>868950</v>
      </c>
    </row>
    <row r="248" spans="1:35" s="139" customFormat="1" ht="141" customHeight="1" x14ac:dyDescent="0.25">
      <c r="A248" s="129">
        <v>44102</v>
      </c>
      <c r="B248" s="130" t="s">
        <v>274</v>
      </c>
      <c r="C248" s="131"/>
      <c r="D248" s="40">
        <f>'[1] Y autismo'!D247+'[1]Y017 PSBC capacitacion'!D247+'[1]Y061 1000 dias de vida'!D247+'[1]Y014 alimentacion escolar'!D247+'[1]Y015 Situa emergencia desastres'!D247+'[1]Y017PSBC APOYOS'!D247+'[1]Y060 GRUPOS PRIORITARIOS'!D247+'[1]Y017 DIF PILARES'!D247</f>
        <v>1</v>
      </c>
      <c r="E248" s="132" t="s">
        <v>191</v>
      </c>
      <c r="F248" s="133" t="s">
        <v>266</v>
      </c>
      <c r="G248" s="38" t="s">
        <v>834</v>
      </c>
      <c r="H248" s="41" t="s">
        <v>835</v>
      </c>
      <c r="I248" s="134">
        <v>75400</v>
      </c>
      <c r="J248" s="43">
        <f>'[1] Y autismo'!J247+'[1]Y017 PSBC capacitacion'!J247+'[1]Y061 1000 dias de vida'!J247+'[1]Y014 alimentacion escolar'!J247+'[1]Y015 Situa emergencia desastres'!J247+'[1]Y017PSBC APOYOS'!J247+'[1]Y060 GRUPOS PRIORITARIOS'!J247+'[1]Y017 DIF PILARES'!J247</f>
        <v>75400</v>
      </c>
      <c r="K248" s="135"/>
      <c r="L248" s="136"/>
      <c r="M248" s="137"/>
      <c r="N248" s="136"/>
      <c r="O248" s="138"/>
      <c r="P248" s="136"/>
      <c r="Q248" s="138"/>
      <c r="R248" s="136"/>
      <c r="S248" s="138"/>
      <c r="T248" s="136"/>
      <c r="U248" s="138"/>
      <c r="V248" s="136"/>
      <c r="W248" s="138"/>
      <c r="X248" s="136"/>
      <c r="Y248" s="138">
        <v>75400</v>
      </c>
      <c r="Z248" s="43">
        <v>75400</v>
      </c>
      <c r="AA248" s="97"/>
      <c r="AB248" s="136"/>
      <c r="AC248" s="97"/>
      <c r="AD248" s="136"/>
      <c r="AE248" s="97"/>
      <c r="AF248" s="136"/>
      <c r="AG248" s="97"/>
      <c r="AH248" s="136"/>
      <c r="AI248" s="232">
        <f t="shared" si="41"/>
        <v>75400</v>
      </c>
    </row>
    <row r="249" spans="1:35" s="139" customFormat="1" ht="141" customHeight="1" x14ac:dyDescent="0.25">
      <c r="A249" s="129">
        <v>44102</v>
      </c>
      <c r="B249" s="130" t="s">
        <v>275</v>
      </c>
      <c r="C249" s="131"/>
      <c r="D249" s="40">
        <f>'[1] Y autismo'!D248+'[1]Y017 PSBC capacitacion'!D248+'[1]Y061 1000 dias de vida'!D248+'[1]Y014 alimentacion escolar'!D248+'[1]Y015 Situa emergencia desastres'!D248+'[1]Y017PSBC APOYOS'!D248+'[1]Y060 GRUPOS PRIORITARIOS'!D248+'[1]Y017 DIF PILARES'!D248</f>
        <v>30</v>
      </c>
      <c r="E249" s="132" t="s">
        <v>191</v>
      </c>
      <c r="F249" s="133" t="s">
        <v>266</v>
      </c>
      <c r="G249" s="38" t="s">
        <v>836</v>
      </c>
      <c r="H249" s="41" t="s">
        <v>837</v>
      </c>
      <c r="I249" s="134">
        <v>7888</v>
      </c>
      <c r="J249" s="43">
        <f>'[1] Y autismo'!J248+'[1]Y017 PSBC capacitacion'!J248+'[1]Y061 1000 dias de vida'!J248+'[1]Y014 alimentacion escolar'!J248+'[1]Y015 Situa emergencia desastres'!J248+'[1]Y017PSBC APOYOS'!J248+'[1]Y060 GRUPOS PRIORITARIOS'!J248+'[1]Y017 DIF PILARES'!J248</f>
        <v>236640</v>
      </c>
      <c r="K249" s="135"/>
      <c r="L249" s="136"/>
      <c r="M249" s="137"/>
      <c r="N249" s="136"/>
      <c r="O249" s="138"/>
      <c r="P249" s="136"/>
      <c r="Q249" s="138"/>
      <c r="R249" s="136"/>
      <c r="S249" s="138"/>
      <c r="T249" s="136"/>
      <c r="U249" s="138"/>
      <c r="V249" s="136"/>
      <c r="W249" s="138"/>
      <c r="X249" s="136"/>
      <c r="Y249" s="138">
        <v>7888</v>
      </c>
      <c r="Z249" s="43">
        <v>236640</v>
      </c>
      <c r="AA249" s="97"/>
      <c r="AB249" s="136"/>
      <c r="AC249" s="97"/>
      <c r="AD249" s="136"/>
      <c r="AE249" s="97"/>
      <c r="AF249" s="136"/>
      <c r="AG249" s="97"/>
      <c r="AH249" s="136"/>
      <c r="AI249" s="232">
        <f t="shared" si="41"/>
        <v>236640</v>
      </c>
    </row>
    <row r="250" spans="1:35" s="139" customFormat="1" ht="141" customHeight="1" x14ac:dyDescent="0.25">
      <c r="A250" s="129">
        <v>44102</v>
      </c>
      <c r="B250" s="130" t="s">
        <v>276</v>
      </c>
      <c r="C250" s="131"/>
      <c r="D250" s="40">
        <f>'[1] Y autismo'!D249+'[1]Y017 PSBC capacitacion'!D249+'[1]Y061 1000 dias de vida'!D249+'[1]Y014 alimentacion escolar'!D249+'[1]Y015 Situa emergencia desastres'!D249+'[1]Y017PSBC APOYOS'!D249+'[1]Y060 GRUPOS PRIORITARIOS'!D249+'[1]Y017 DIF PILARES'!D249</f>
        <v>750</v>
      </c>
      <c r="E250" s="132" t="s">
        <v>191</v>
      </c>
      <c r="F250" s="133" t="s">
        <v>266</v>
      </c>
      <c r="G250" s="38" t="s">
        <v>838</v>
      </c>
      <c r="H250" s="41" t="s">
        <v>839</v>
      </c>
      <c r="I250" s="134">
        <v>546</v>
      </c>
      <c r="J250" s="43">
        <f>'[1] Y autismo'!J249+'[1]Y017 PSBC capacitacion'!J249+'[1]Y061 1000 dias de vida'!J249+'[1]Y014 alimentacion escolar'!J249+'[1]Y015 Situa emergencia desastres'!J249+'[1]Y017PSBC APOYOS'!J249+'[1]Y060 GRUPOS PRIORITARIOS'!J249+'[1]Y017 DIF PILARES'!J249</f>
        <v>409500</v>
      </c>
      <c r="K250" s="135"/>
      <c r="L250" s="136"/>
      <c r="M250" s="137"/>
      <c r="N250" s="136"/>
      <c r="O250" s="138"/>
      <c r="P250" s="136"/>
      <c r="Q250" s="138"/>
      <c r="R250" s="136"/>
      <c r="S250" s="138"/>
      <c r="T250" s="136"/>
      <c r="U250" s="138"/>
      <c r="V250" s="136"/>
      <c r="W250" s="138"/>
      <c r="X250" s="136"/>
      <c r="Y250" s="138">
        <v>546</v>
      </c>
      <c r="Z250" s="43">
        <v>409500</v>
      </c>
      <c r="AA250" s="97"/>
      <c r="AB250" s="136"/>
      <c r="AC250" s="97"/>
      <c r="AD250" s="136"/>
      <c r="AE250" s="97"/>
      <c r="AF250" s="136"/>
      <c r="AG250" s="97"/>
      <c r="AH250" s="136"/>
      <c r="AI250" s="232">
        <f t="shared" si="41"/>
        <v>409500</v>
      </c>
    </row>
    <row r="251" spans="1:35" s="139" customFormat="1" ht="141" customHeight="1" x14ac:dyDescent="0.25">
      <c r="A251" s="129">
        <v>44102</v>
      </c>
      <c r="B251" s="130" t="s">
        <v>277</v>
      </c>
      <c r="C251" s="131"/>
      <c r="D251" s="40">
        <f>'[1] Y autismo'!D250+'[1]Y017 PSBC capacitacion'!D250+'[1]Y061 1000 dias de vida'!D250+'[1]Y014 alimentacion escolar'!D250+'[1]Y015 Situa emergencia desastres'!D250+'[1]Y017PSBC APOYOS'!D250+'[1]Y060 GRUPOS PRIORITARIOS'!D250+'[1]Y017 DIF PILARES'!D250</f>
        <v>3</v>
      </c>
      <c r="E251" s="132" t="s">
        <v>191</v>
      </c>
      <c r="F251" s="133" t="s">
        <v>266</v>
      </c>
      <c r="G251" s="38" t="s">
        <v>840</v>
      </c>
      <c r="H251" s="41" t="s">
        <v>841</v>
      </c>
      <c r="I251" s="134">
        <v>6800</v>
      </c>
      <c r="J251" s="43">
        <f>'[1] Y autismo'!J250+'[1]Y017 PSBC capacitacion'!J250+'[1]Y061 1000 dias de vida'!J250+'[1]Y014 alimentacion escolar'!J250+'[1]Y015 Situa emergencia desastres'!J250+'[1]Y017PSBC APOYOS'!J250+'[1]Y060 GRUPOS PRIORITARIOS'!J250+'[1]Y017 DIF PILARES'!J250</f>
        <v>20400</v>
      </c>
      <c r="K251" s="135"/>
      <c r="L251" s="136"/>
      <c r="M251" s="137"/>
      <c r="N251" s="136"/>
      <c r="O251" s="138"/>
      <c r="P251" s="136"/>
      <c r="Q251" s="138"/>
      <c r="R251" s="136"/>
      <c r="S251" s="138"/>
      <c r="T251" s="136"/>
      <c r="U251" s="138"/>
      <c r="V251" s="136"/>
      <c r="W251" s="138"/>
      <c r="X251" s="136"/>
      <c r="Y251" s="138">
        <v>6800</v>
      </c>
      <c r="Z251" s="43">
        <v>20400</v>
      </c>
      <c r="AA251" s="97"/>
      <c r="AB251" s="136"/>
      <c r="AC251" s="97"/>
      <c r="AD251" s="136"/>
      <c r="AE251" s="97"/>
      <c r="AF251" s="136"/>
      <c r="AG251" s="97"/>
      <c r="AH251" s="136"/>
      <c r="AI251" s="232">
        <f t="shared" si="41"/>
        <v>20400</v>
      </c>
    </row>
    <row r="252" spans="1:35" s="139" customFormat="1" ht="141" customHeight="1" x14ac:dyDescent="0.25">
      <c r="A252" s="129">
        <v>44102</v>
      </c>
      <c r="B252" s="130" t="s">
        <v>278</v>
      </c>
      <c r="C252" s="131"/>
      <c r="D252" s="40">
        <f>'[1] Y autismo'!D251+'[1]Y017 PSBC capacitacion'!D251+'[1]Y061 1000 dias de vida'!D251+'[1]Y014 alimentacion escolar'!D251+'[1]Y015 Situa emergencia desastres'!D251+'[1]Y017PSBC APOYOS'!D251+'[1]Y060 GRUPOS PRIORITARIOS'!D251+'[1]Y017 DIF PILARES'!D251</f>
        <v>2</v>
      </c>
      <c r="E252" s="132" t="s">
        <v>191</v>
      </c>
      <c r="F252" s="133" t="s">
        <v>266</v>
      </c>
      <c r="G252" s="38" t="s">
        <v>842</v>
      </c>
      <c r="H252" s="41" t="s">
        <v>843</v>
      </c>
      <c r="I252" s="134">
        <v>1950</v>
      </c>
      <c r="J252" s="43">
        <f>'[1] Y autismo'!J251+'[1]Y017 PSBC capacitacion'!J251+'[1]Y061 1000 dias de vida'!J251+'[1]Y014 alimentacion escolar'!J251+'[1]Y015 Situa emergencia desastres'!J251+'[1]Y017PSBC APOYOS'!J251+'[1]Y060 GRUPOS PRIORITARIOS'!J251+'[1]Y017 DIF PILARES'!J251</f>
        <v>3900</v>
      </c>
      <c r="K252" s="135"/>
      <c r="L252" s="136"/>
      <c r="M252" s="137"/>
      <c r="N252" s="136"/>
      <c r="O252" s="138"/>
      <c r="P252" s="136"/>
      <c r="Q252" s="138"/>
      <c r="R252" s="136"/>
      <c r="S252" s="138"/>
      <c r="T252" s="136"/>
      <c r="U252" s="138"/>
      <c r="V252" s="136"/>
      <c r="W252" s="138"/>
      <c r="X252" s="136"/>
      <c r="Y252" s="138">
        <v>1950</v>
      </c>
      <c r="Z252" s="43">
        <v>3900</v>
      </c>
      <c r="AA252" s="97"/>
      <c r="AB252" s="136"/>
      <c r="AC252" s="97"/>
      <c r="AD252" s="136"/>
      <c r="AE252" s="97"/>
      <c r="AF252" s="136"/>
      <c r="AG252" s="97"/>
      <c r="AH252" s="136"/>
      <c r="AI252" s="232">
        <f t="shared" si="41"/>
        <v>3900</v>
      </c>
    </row>
    <row r="253" spans="1:35" s="139" customFormat="1" ht="141" customHeight="1" x14ac:dyDescent="0.25">
      <c r="A253" s="129">
        <v>44102</v>
      </c>
      <c r="B253" s="130" t="s">
        <v>279</v>
      </c>
      <c r="C253" s="131"/>
      <c r="D253" s="40">
        <f>'[1] Y autismo'!D252+'[1]Y017 PSBC capacitacion'!D252+'[1]Y061 1000 dias de vida'!D252+'[1]Y014 alimentacion escolar'!D252+'[1]Y015 Situa emergencia desastres'!D252+'[1]Y017PSBC APOYOS'!D252+'[1]Y060 GRUPOS PRIORITARIOS'!D252+'[1]Y017 DIF PILARES'!D252</f>
        <v>2</v>
      </c>
      <c r="E253" s="132" t="s">
        <v>191</v>
      </c>
      <c r="F253" s="133" t="s">
        <v>266</v>
      </c>
      <c r="G253" s="38" t="s">
        <v>844</v>
      </c>
      <c r="H253" s="41" t="s">
        <v>845</v>
      </c>
      <c r="I253" s="134">
        <v>28600</v>
      </c>
      <c r="J253" s="43">
        <f>'[1] Y autismo'!J252+'[1]Y017 PSBC capacitacion'!J252+'[1]Y061 1000 dias de vida'!J252+'[1]Y014 alimentacion escolar'!J252+'[1]Y015 Situa emergencia desastres'!J252+'[1]Y017PSBC APOYOS'!J252+'[1]Y060 GRUPOS PRIORITARIOS'!J252+'[1]Y017 DIF PILARES'!J252</f>
        <v>57200</v>
      </c>
      <c r="K253" s="135"/>
      <c r="L253" s="136"/>
      <c r="M253" s="137"/>
      <c r="N253" s="136"/>
      <c r="O253" s="138"/>
      <c r="P253" s="136"/>
      <c r="Q253" s="138"/>
      <c r="R253" s="136"/>
      <c r="S253" s="138"/>
      <c r="T253" s="136"/>
      <c r="U253" s="138"/>
      <c r="V253" s="136"/>
      <c r="W253" s="138"/>
      <c r="X253" s="136"/>
      <c r="Y253" s="138">
        <v>28600</v>
      </c>
      <c r="Z253" s="43">
        <v>57200</v>
      </c>
      <c r="AA253" s="97"/>
      <c r="AB253" s="136"/>
      <c r="AC253" s="97"/>
      <c r="AD253" s="136"/>
      <c r="AE253" s="97"/>
      <c r="AF253" s="136"/>
      <c r="AG253" s="97"/>
      <c r="AH253" s="136"/>
      <c r="AI253" s="232">
        <f t="shared" si="41"/>
        <v>57200</v>
      </c>
    </row>
    <row r="254" spans="1:35" s="139" customFormat="1" ht="141" customHeight="1" x14ac:dyDescent="0.25">
      <c r="A254" s="129">
        <v>44102</v>
      </c>
      <c r="B254" s="130" t="s">
        <v>280</v>
      </c>
      <c r="C254" s="131"/>
      <c r="D254" s="40">
        <f>'[1] Y autismo'!D253+'[1]Y017 PSBC capacitacion'!D253+'[1]Y061 1000 dias de vida'!D253+'[1]Y014 alimentacion escolar'!D253+'[1]Y015 Situa emergencia desastres'!D253+'[1]Y017PSBC APOYOS'!D253+'[1]Y060 GRUPOS PRIORITARIOS'!D253+'[1]Y017 DIF PILARES'!D253</f>
        <v>5</v>
      </c>
      <c r="E254" s="132" t="s">
        <v>191</v>
      </c>
      <c r="F254" s="133" t="s">
        <v>266</v>
      </c>
      <c r="G254" s="38" t="s">
        <v>846</v>
      </c>
      <c r="H254" s="41" t="s">
        <v>847</v>
      </c>
      <c r="I254" s="134">
        <v>9500</v>
      </c>
      <c r="J254" s="43">
        <f>'[1] Y autismo'!J253+'[1]Y017 PSBC capacitacion'!J253+'[1]Y061 1000 dias de vida'!J253+'[1]Y014 alimentacion escolar'!J253+'[1]Y015 Situa emergencia desastres'!J253+'[1]Y017PSBC APOYOS'!J253+'[1]Y060 GRUPOS PRIORITARIOS'!J253+'[1]Y017 DIF PILARES'!J253</f>
        <v>47500</v>
      </c>
      <c r="K254" s="135"/>
      <c r="L254" s="136"/>
      <c r="M254" s="137"/>
      <c r="N254" s="136"/>
      <c r="O254" s="138"/>
      <c r="P254" s="136"/>
      <c r="Q254" s="138"/>
      <c r="R254" s="136"/>
      <c r="S254" s="138"/>
      <c r="T254" s="136"/>
      <c r="U254" s="138"/>
      <c r="V254" s="136"/>
      <c r="W254" s="138"/>
      <c r="X254" s="136"/>
      <c r="Y254" s="138">
        <v>9500</v>
      </c>
      <c r="Z254" s="43">
        <v>47500</v>
      </c>
      <c r="AA254" s="97"/>
      <c r="AB254" s="136"/>
      <c r="AC254" s="97"/>
      <c r="AD254" s="136"/>
      <c r="AE254" s="97"/>
      <c r="AF254" s="136"/>
      <c r="AG254" s="97"/>
      <c r="AH254" s="136"/>
      <c r="AI254" s="232">
        <f t="shared" si="41"/>
        <v>47500</v>
      </c>
    </row>
    <row r="255" spans="1:35" s="139" customFormat="1" ht="141" customHeight="1" x14ac:dyDescent="0.25">
      <c r="A255" s="129">
        <v>44102</v>
      </c>
      <c r="B255" s="130" t="s">
        <v>281</v>
      </c>
      <c r="C255" s="131"/>
      <c r="D255" s="40">
        <f>'[1] Y autismo'!D254+'[1]Y017 PSBC capacitacion'!D254+'[1]Y061 1000 dias de vida'!D254+'[1]Y014 alimentacion escolar'!D254+'[1]Y015 Situa emergencia desastres'!D254+'[1]Y017PSBC APOYOS'!D254+'[1]Y060 GRUPOS PRIORITARIOS'!D254+'[1]Y017 DIF PILARES'!D254</f>
        <v>2</v>
      </c>
      <c r="E255" s="132" t="s">
        <v>191</v>
      </c>
      <c r="F255" s="133" t="s">
        <v>266</v>
      </c>
      <c r="G255" s="38" t="s">
        <v>848</v>
      </c>
      <c r="H255" s="41" t="s">
        <v>849</v>
      </c>
      <c r="I255" s="134">
        <v>3200</v>
      </c>
      <c r="J255" s="43">
        <f>'[1] Y autismo'!J254+'[1]Y017 PSBC capacitacion'!J254+'[1]Y061 1000 dias de vida'!J254+'[1]Y014 alimentacion escolar'!J254+'[1]Y015 Situa emergencia desastres'!J254+'[1]Y017PSBC APOYOS'!J254+'[1]Y060 GRUPOS PRIORITARIOS'!J254+'[1]Y017 DIF PILARES'!J254</f>
        <v>6400</v>
      </c>
      <c r="K255" s="135"/>
      <c r="L255" s="136"/>
      <c r="M255" s="137"/>
      <c r="N255" s="136"/>
      <c r="O255" s="138"/>
      <c r="P255" s="136"/>
      <c r="Q255" s="138"/>
      <c r="R255" s="136"/>
      <c r="S255" s="138"/>
      <c r="T255" s="136"/>
      <c r="U255" s="138"/>
      <c r="V255" s="136"/>
      <c r="W255" s="138"/>
      <c r="X255" s="136"/>
      <c r="Y255" s="138">
        <v>3200</v>
      </c>
      <c r="Z255" s="43">
        <v>6400</v>
      </c>
      <c r="AA255" s="97"/>
      <c r="AB255" s="136"/>
      <c r="AC255" s="97"/>
      <c r="AD255" s="136"/>
      <c r="AE255" s="97"/>
      <c r="AF255" s="136"/>
      <c r="AG255" s="97"/>
      <c r="AH255" s="136"/>
      <c r="AI255" s="232">
        <f t="shared" si="41"/>
        <v>6400</v>
      </c>
    </row>
    <row r="256" spans="1:35" s="139" customFormat="1" ht="141" customHeight="1" x14ac:dyDescent="0.25">
      <c r="A256" s="129">
        <v>44102</v>
      </c>
      <c r="B256" s="130" t="s">
        <v>282</v>
      </c>
      <c r="C256" s="131"/>
      <c r="D256" s="40">
        <f>'[1] Y autismo'!D255+'[1]Y017 PSBC capacitacion'!D255+'[1]Y061 1000 dias de vida'!D255+'[1]Y014 alimentacion escolar'!D255+'[1]Y015 Situa emergencia desastres'!D255+'[1]Y017PSBC APOYOS'!D255+'[1]Y060 GRUPOS PRIORITARIOS'!D255+'[1]Y017 DIF PILARES'!D255</f>
        <v>2</v>
      </c>
      <c r="E256" s="132" t="s">
        <v>191</v>
      </c>
      <c r="F256" s="133" t="s">
        <v>266</v>
      </c>
      <c r="G256" s="38" t="s">
        <v>850</v>
      </c>
      <c r="H256" s="41" t="s">
        <v>851</v>
      </c>
      <c r="I256" s="134">
        <v>5000</v>
      </c>
      <c r="J256" s="43">
        <f>'[1] Y autismo'!J255+'[1]Y017 PSBC capacitacion'!J255+'[1]Y061 1000 dias de vida'!J255+'[1]Y014 alimentacion escolar'!J255+'[1]Y015 Situa emergencia desastres'!J255+'[1]Y017PSBC APOYOS'!J255+'[1]Y060 GRUPOS PRIORITARIOS'!J255+'[1]Y017 DIF PILARES'!J255</f>
        <v>10000</v>
      </c>
      <c r="K256" s="135"/>
      <c r="L256" s="136"/>
      <c r="M256" s="137"/>
      <c r="N256" s="136"/>
      <c r="O256" s="138"/>
      <c r="P256" s="136"/>
      <c r="Q256" s="138"/>
      <c r="R256" s="136"/>
      <c r="S256" s="138"/>
      <c r="T256" s="136"/>
      <c r="U256" s="138"/>
      <c r="V256" s="136"/>
      <c r="W256" s="138"/>
      <c r="X256" s="136"/>
      <c r="Y256" s="138">
        <v>5000</v>
      </c>
      <c r="Z256" s="43">
        <v>10000</v>
      </c>
      <c r="AA256" s="97"/>
      <c r="AB256" s="136"/>
      <c r="AC256" s="97"/>
      <c r="AD256" s="136"/>
      <c r="AE256" s="97"/>
      <c r="AF256" s="136"/>
      <c r="AG256" s="97"/>
      <c r="AH256" s="136"/>
      <c r="AI256" s="232">
        <f t="shared" si="41"/>
        <v>10000</v>
      </c>
    </row>
    <row r="257" spans="1:35" s="139" customFormat="1" ht="141" customHeight="1" x14ac:dyDescent="0.25">
      <c r="A257" s="129">
        <v>44102</v>
      </c>
      <c r="B257" s="130" t="s">
        <v>283</v>
      </c>
      <c r="C257" s="131"/>
      <c r="D257" s="40">
        <f>'[1] Y autismo'!D256+'[1]Y017 PSBC capacitacion'!D256+'[1]Y061 1000 dias de vida'!D256+'[1]Y014 alimentacion escolar'!D256+'[1]Y015 Situa emergencia desastres'!D256+'[1]Y017PSBC APOYOS'!D256+'[1]Y060 GRUPOS PRIORITARIOS'!D256+'[1]Y017 DIF PILARES'!D256</f>
        <v>1</v>
      </c>
      <c r="E257" s="132" t="s">
        <v>191</v>
      </c>
      <c r="F257" s="133" t="s">
        <v>266</v>
      </c>
      <c r="G257" s="38" t="s">
        <v>852</v>
      </c>
      <c r="H257" s="41" t="s">
        <v>853</v>
      </c>
      <c r="I257" s="134">
        <v>25456</v>
      </c>
      <c r="J257" s="43">
        <f>'[1] Y autismo'!J256+'[1]Y017 PSBC capacitacion'!J256+'[1]Y061 1000 dias de vida'!J256+'[1]Y014 alimentacion escolar'!J256+'[1]Y015 Situa emergencia desastres'!J256+'[1]Y017PSBC APOYOS'!J256+'[1]Y060 GRUPOS PRIORITARIOS'!J256+'[1]Y017 DIF PILARES'!J256</f>
        <v>25456</v>
      </c>
      <c r="K257" s="135"/>
      <c r="L257" s="136"/>
      <c r="M257" s="137"/>
      <c r="N257" s="136"/>
      <c r="O257" s="138"/>
      <c r="P257" s="136"/>
      <c r="Q257" s="138"/>
      <c r="R257" s="136"/>
      <c r="S257" s="138"/>
      <c r="T257" s="136"/>
      <c r="U257" s="138"/>
      <c r="V257" s="136"/>
      <c r="W257" s="138"/>
      <c r="X257" s="136"/>
      <c r="Y257" s="138">
        <v>25456</v>
      </c>
      <c r="Z257" s="43">
        <v>25456</v>
      </c>
      <c r="AA257" s="97"/>
      <c r="AB257" s="136"/>
      <c r="AC257" s="97"/>
      <c r="AD257" s="136"/>
      <c r="AE257" s="97"/>
      <c r="AF257" s="136"/>
      <c r="AG257" s="97"/>
      <c r="AH257" s="136"/>
      <c r="AI257" s="232">
        <f t="shared" si="41"/>
        <v>25456</v>
      </c>
    </row>
    <row r="258" spans="1:35" s="139" customFormat="1" ht="141" customHeight="1" x14ac:dyDescent="0.25">
      <c r="A258" s="129">
        <v>44102</v>
      </c>
      <c r="B258" s="130" t="s">
        <v>284</v>
      </c>
      <c r="C258" s="131"/>
      <c r="D258" s="40">
        <f>'[1] Y autismo'!D257+'[1]Y017 PSBC capacitacion'!D257+'[1]Y061 1000 dias de vida'!D257+'[1]Y014 alimentacion escolar'!D257+'[1]Y015 Situa emergencia desastres'!D257+'[1]Y017PSBC APOYOS'!D257+'[1]Y060 GRUPOS PRIORITARIOS'!D257+'[1]Y017 DIF PILARES'!D257</f>
        <v>4</v>
      </c>
      <c r="E258" s="132" t="s">
        <v>191</v>
      </c>
      <c r="F258" s="133" t="s">
        <v>266</v>
      </c>
      <c r="G258" s="38" t="s">
        <v>854</v>
      </c>
      <c r="H258" s="41" t="s">
        <v>855</v>
      </c>
      <c r="I258" s="134">
        <v>650</v>
      </c>
      <c r="J258" s="43">
        <f>'[1] Y autismo'!J257+'[1]Y017 PSBC capacitacion'!J257+'[1]Y061 1000 dias de vida'!J257+'[1]Y014 alimentacion escolar'!J257+'[1]Y015 Situa emergencia desastres'!J257+'[1]Y017PSBC APOYOS'!J257+'[1]Y060 GRUPOS PRIORITARIOS'!J257+'[1]Y017 DIF PILARES'!J257</f>
        <v>2600</v>
      </c>
      <c r="K258" s="135"/>
      <c r="L258" s="136"/>
      <c r="M258" s="137"/>
      <c r="N258" s="136"/>
      <c r="O258" s="138"/>
      <c r="P258" s="136"/>
      <c r="Q258" s="138"/>
      <c r="R258" s="136"/>
      <c r="S258" s="138"/>
      <c r="T258" s="136"/>
      <c r="U258" s="138"/>
      <c r="V258" s="136"/>
      <c r="W258" s="138"/>
      <c r="X258" s="136"/>
      <c r="Y258" s="138">
        <v>650</v>
      </c>
      <c r="Z258" s="43">
        <v>2600</v>
      </c>
      <c r="AA258" s="97"/>
      <c r="AB258" s="136"/>
      <c r="AC258" s="97"/>
      <c r="AD258" s="136"/>
      <c r="AE258" s="97"/>
      <c r="AF258" s="136"/>
      <c r="AG258" s="97"/>
      <c r="AH258" s="136"/>
      <c r="AI258" s="232">
        <f t="shared" si="41"/>
        <v>2600</v>
      </c>
    </row>
    <row r="259" spans="1:35" s="139" customFormat="1" ht="141" customHeight="1" x14ac:dyDescent="0.25">
      <c r="A259" s="129">
        <v>44102</v>
      </c>
      <c r="B259" s="130" t="s">
        <v>285</v>
      </c>
      <c r="C259" s="131"/>
      <c r="D259" s="40">
        <f>'[1] Y autismo'!D258+'[1]Y017 PSBC capacitacion'!D258+'[1]Y061 1000 dias de vida'!D258+'[1]Y014 alimentacion escolar'!D258+'[1]Y015 Situa emergencia desastres'!D258+'[1]Y017PSBC APOYOS'!D258+'[1]Y060 GRUPOS PRIORITARIOS'!D258+'[1]Y017 DIF PILARES'!D258</f>
        <v>1</v>
      </c>
      <c r="E259" s="132" t="s">
        <v>191</v>
      </c>
      <c r="F259" s="133" t="s">
        <v>266</v>
      </c>
      <c r="G259" s="38" t="s">
        <v>856</v>
      </c>
      <c r="H259" s="41" t="s">
        <v>857</v>
      </c>
      <c r="I259" s="134">
        <v>13863</v>
      </c>
      <c r="J259" s="43">
        <f>'[1] Y autismo'!J258+'[1]Y017 PSBC capacitacion'!J258+'[1]Y061 1000 dias de vida'!J258+'[1]Y014 alimentacion escolar'!J258+'[1]Y015 Situa emergencia desastres'!J258+'[1]Y017PSBC APOYOS'!J258+'[1]Y060 GRUPOS PRIORITARIOS'!J258+'[1]Y017 DIF PILARES'!J258</f>
        <v>13863</v>
      </c>
      <c r="K259" s="135"/>
      <c r="L259" s="136"/>
      <c r="M259" s="137"/>
      <c r="N259" s="136"/>
      <c r="O259" s="138"/>
      <c r="P259" s="136"/>
      <c r="Q259" s="138"/>
      <c r="R259" s="136"/>
      <c r="S259" s="138"/>
      <c r="T259" s="136"/>
      <c r="U259" s="138"/>
      <c r="V259" s="136"/>
      <c r="W259" s="138"/>
      <c r="X259" s="136"/>
      <c r="Y259" s="138">
        <v>13863</v>
      </c>
      <c r="Z259" s="43">
        <v>13863</v>
      </c>
      <c r="AA259" s="97"/>
      <c r="AB259" s="136"/>
      <c r="AC259" s="97"/>
      <c r="AD259" s="136"/>
      <c r="AE259" s="97"/>
      <c r="AF259" s="136"/>
      <c r="AG259" s="97"/>
      <c r="AH259" s="136"/>
      <c r="AI259" s="232">
        <f t="shared" si="41"/>
        <v>13863</v>
      </c>
    </row>
    <row r="260" spans="1:35" s="139" customFormat="1" ht="141" customHeight="1" x14ac:dyDescent="0.25">
      <c r="A260" s="129">
        <v>44102</v>
      </c>
      <c r="B260" s="130" t="s">
        <v>286</v>
      </c>
      <c r="C260" s="131"/>
      <c r="D260" s="40">
        <f>'[1] Y autismo'!D259+'[1]Y017 PSBC capacitacion'!D259+'[1]Y061 1000 dias de vida'!D259+'[1]Y014 alimentacion escolar'!D259+'[1]Y015 Situa emergencia desastres'!D259+'[1]Y017PSBC APOYOS'!D259+'[1]Y060 GRUPOS PRIORITARIOS'!D259+'[1]Y017 DIF PILARES'!D259</f>
        <v>2</v>
      </c>
      <c r="E260" s="132" t="s">
        <v>191</v>
      </c>
      <c r="F260" s="133" t="s">
        <v>266</v>
      </c>
      <c r="G260" s="38" t="s">
        <v>858</v>
      </c>
      <c r="H260" s="41" t="s">
        <v>859</v>
      </c>
      <c r="I260" s="134">
        <v>750</v>
      </c>
      <c r="J260" s="43">
        <f>'[1] Y autismo'!J259+'[1]Y017 PSBC capacitacion'!J259+'[1]Y061 1000 dias de vida'!J259+'[1]Y014 alimentacion escolar'!J259+'[1]Y015 Situa emergencia desastres'!J259+'[1]Y017PSBC APOYOS'!J259+'[1]Y060 GRUPOS PRIORITARIOS'!J259+'[1]Y017 DIF PILARES'!J259</f>
        <v>1500</v>
      </c>
      <c r="K260" s="135"/>
      <c r="L260" s="136"/>
      <c r="M260" s="137"/>
      <c r="N260" s="136"/>
      <c r="O260" s="138"/>
      <c r="P260" s="136"/>
      <c r="Q260" s="138"/>
      <c r="R260" s="136"/>
      <c r="S260" s="138"/>
      <c r="T260" s="136"/>
      <c r="U260" s="138"/>
      <c r="V260" s="136"/>
      <c r="W260" s="138"/>
      <c r="X260" s="136"/>
      <c r="Y260" s="138">
        <v>750</v>
      </c>
      <c r="Z260" s="43">
        <v>1500</v>
      </c>
      <c r="AA260" s="97"/>
      <c r="AB260" s="136"/>
      <c r="AC260" s="97"/>
      <c r="AD260" s="136"/>
      <c r="AE260" s="97"/>
      <c r="AF260" s="136"/>
      <c r="AG260" s="97"/>
      <c r="AH260" s="136"/>
      <c r="AI260" s="232">
        <f t="shared" si="41"/>
        <v>1500</v>
      </c>
    </row>
    <row r="261" spans="1:35" s="139" customFormat="1" ht="141" customHeight="1" x14ac:dyDescent="0.25">
      <c r="A261" s="129">
        <v>44102</v>
      </c>
      <c r="B261" s="130" t="s">
        <v>287</v>
      </c>
      <c r="C261" s="131"/>
      <c r="D261" s="40">
        <f>'[1] Y autismo'!D260+'[1]Y017 PSBC capacitacion'!D260+'[1]Y061 1000 dias de vida'!D260+'[1]Y014 alimentacion escolar'!D260+'[1]Y015 Situa emergencia desastres'!D260+'[1]Y017PSBC APOYOS'!D260+'[1]Y060 GRUPOS PRIORITARIOS'!D260+'[1]Y017 DIF PILARES'!D260</f>
        <v>2</v>
      </c>
      <c r="E261" s="132" t="s">
        <v>191</v>
      </c>
      <c r="F261" s="133" t="s">
        <v>266</v>
      </c>
      <c r="G261" s="38" t="s">
        <v>860</v>
      </c>
      <c r="H261" s="41" t="s">
        <v>861</v>
      </c>
      <c r="I261" s="134">
        <v>2510</v>
      </c>
      <c r="J261" s="43">
        <f>'[1] Y autismo'!J260+'[1]Y017 PSBC capacitacion'!J260+'[1]Y061 1000 dias de vida'!J260+'[1]Y014 alimentacion escolar'!J260+'[1]Y015 Situa emergencia desastres'!J260+'[1]Y017PSBC APOYOS'!J260+'[1]Y060 GRUPOS PRIORITARIOS'!J260+'[1]Y017 DIF PILARES'!J260</f>
        <v>5020</v>
      </c>
      <c r="K261" s="135"/>
      <c r="L261" s="136"/>
      <c r="M261" s="137"/>
      <c r="N261" s="136"/>
      <c r="O261" s="138"/>
      <c r="P261" s="136"/>
      <c r="Q261" s="138"/>
      <c r="R261" s="136"/>
      <c r="S261" s="138"/>
      <c r="T261" s="136"/>
      <c r="U261" s="138"/>
      <c r="V261" s="136"/>
      <c r="W261" s="138"/>
      <c r="X261" s="136"/>
      <c r="Y261" s="138">
        <v>2510</v>
      </c>
      <c r="Z261" s="43">
        <v>5020</v>
      </c>
      <c r="AA261" s="97"/>
      <c r="AB261" s="136"/>
      <c r="AC261" s="97"/>
      <c r="AD261" s="136"/>
      <c r="AE261" s="97"/>
      <c r="AF261" s="136"/>
      <c r="AG261" s="97"/>
      <c r="AH261" s="136"/>
      <c r="AI261" s="232">
        <f t="shared" si="41"/>
        <v>5020</v>
      </c>
    </row>
    <row r="262" spans="1:35" s="139" customFormat="1" ht="141" customHeight="1" x14ac:dyDescent="0.25">
      <c r="A262" s="129">
        <v>44102</v>
      </c>
      <c r="B262" s="130" t="s">
        <v>288</v>
      </c>
      <c r="C262" s="131"/>
      <c r="D262" s="40">
        <f>'[1] Y autismo'!D261+'[1]Y017 PSBC capacitacion'!D261+'[1]Y061 1000 dias de vida'!D261+'[1]Y014 alimentacion escolar'!D261+'[1]Y015 Situa emergencia desastres'!D261+'[1]Y017PSBC APOYOS'!D261+'[1]Y060 GRUPOS PRIORITARIOS'!D261+'[1]Y017 DIF PILARES'!D261</f>
        <v>1</v>
      </c>
      <c r="E262" s="132" t="s">
        <v>191</v>
      </c>
      <c r="F262" s="133" t="s">
        <v>266</v>
      </c>
      <c r="G262" s="38" t="s">
        <v>862</v>
      </c>
      <c r="H262" s="41" t="s">
        <v>863</v>
      </c>
      <c r="I262" s="134">
        <v>2458</v>
      </c>
      <c r="J262" s="43">
        <f>'[1] Y autismo'!J261+'[1]Y017 PSBC capacitacion'!J261+'[1]Y061 1000 dias de vida'!J261+'[1]Y014 alimentacion escolar'!J261+'[1]Y015 Situa emergencia desastres'!J261+'[1]Y017PSBC APOYOS'!J261+'[1]Y060 GRUPOS PRIORITARIOS'!J261+'[1]Y017 DIF PILARES'!J261</f>
        <v>2458</v>
      </c>
      <c r="K262" s="135"/>
      <c r="L262" s="136"/>
      <c r="M262" s="137"/>
      <c r="N262" s="136"/>
      <c r="O262" s="138"/>
      <c r="P262" s="136"/>
      <c r="Q262" s="138"/>
      <c r="R262" s="136"/>
      <c r="S262" s="138"/>
      <c r="T262" s="136"/>
      <c r="U262" s="138"/>
      <c r="V262" s="136"/>
      <c r="W262" s="138"/>
      <c r="X262" s="136"/>
      <c r="Y262" s="138">
        <v>2458</v>
      </c>
      <c r="Z262" s="43">
        <v>2458</v>
      </c>
      <c r="AA262" s="97"/>
      <c r="AB262" s="136"/>
      <c r="AC262" s="97"/>
      <c r="AD262" s="136"/>
      <c r="AE262" s="97"/>
      <c r="AF262" s="136"/>
      <c r="AG262" s="97"/>
      <c r="AH262" s="136"/>
      <c r="AI262" s="232">
        <f t="shared" si="41"/>
        <v>2458</v>
      </c>
    </row>
    <row r="263" spans="1:35" s="139" customFormat="1" ht="141" customHeight="1" x14ac:dyDescent="0.25">
      <c r="A263" s="129">
        <v>44102</v>
      </c>
      <c r="B263" s="130" t="s">
        <v>289</v>
      </c>
      <c r="C263" s="131"/>
      <c r="D263" s="40">
        <f>'[1] Y autismo'!D262+'[1]Y017 PSBC capacitacion'!D262+'[1]Y061 1000 dias de vida'!D262+'[1]Y014 alimentacion escolar'!D262+'[1]Y015 Situa emergencia desastres'!D262+'[1]Y017PSBC APOYOS'!D262+'[1]Y060 GRUPOS PRIORITARIOS'!D262+'[1]Y017 DIF PILARES'!D262</f>
        <v>25</v>
      </c>
      <c r="E263" s="132" t="s">
        <v>191</v>
      </c>
      <c r="F263" s="133" t="s">
        <v>266</v>
      </c>
      <c r="G263" s="38" t="s">
        <v>864</v>
      </c>
      <c r="H263" s="41" t="s">
        <v>865</v>
      </c>
      <c r="I263" s="134">
        <v>377</v>
      </c>
      <c r="J263" s="43">
        <f>'[1] Y autismo'!J262+'[1]Y017 PSBC capacitacion'!J262+'[1]Y061 1000 dias de vida'!J262+'[1]Y014 alimentacion escolar'!J262+'[1]Y015 Situa emergencia desastres'!J262+'[1]Y017PSBC APOYOS'!J262+'[1]Y060 GRUPOS PRIORITARIOS'!J262+'[1]Y017 DIF PILARES'!J262</f>
        <v>9425</v>
      </c>
      <c r="K263" s="135"/>
      <c r="L263" s="136"/>
      <c r="M263" s="137"/>
      <c r="N263" s="136"/>
      <c r="O263" s="138"/>
      <c r="P263" s="136"/>
      <c r="Q263" s="138"/>
      <c r="R263" s="136"/>
      <c r="S263" s="138"/>
      <c r="T263" s="136"/>
      <c r="U263" s="138"/>
      <c r="V263" s="136"/>
      <c r="W263" s="138"/>
      <c r="X263" s="136"/>
      <c r="Y263" s="138">
        <v>377</v>
      </c>
      <c r="Z263" s="43">
        <v>9425</v>
      </c>
      <c r="AA263" s="97"/>
      <c r="AB263" s="136"/>
      <c r="AC263" s="97"/>
      <c r="AD263" s="136"/>
      <c r="AE263" s="97"/>
      <c r="AF263" s="136"/>
      <c r="AG263" s="97"/>
      <c r="AH263" s="136"/>
      <c r="AI263" s="232">
        <f t="shared" si="41"/>
        <v>9425</v>
      </c>
    </row>
    <row r="264" spans="1:35" s="139" customFormat="1" ht="141" customHeight="1" x14ac:dyDescent="0.25">
      <c r="A264" s="129">
        <v>44102</v>
      </c>
      <c r="B264" s="130" t="s">
        <v>290</v>
      </c>
      <c r="C264" s="131"/>
      <c r="D264" s="40">
        <f>'[1] Y autismo'!D263+'[1]Y017 PSBC capacitacion'!D263+'[1]Y061 1000 dias de vida'!D263+'[1]Y014 alimentacion escolar'!D263+'[1]Y015 Situa emergencia desastres'!D263+'[1]Y017PSBC APOYOS'!D263+'[1]Y060 GRUPOS PRIORITARIOS'!D263+'[1]Y017 DIF PILARES'!D263</f>
        <v>10</v>
      </c>
      <c r="E264" s="132" t="s">
        <v>191</v>
      </c>
      <c r="F264" s="133" t="s">
        <v>266</v>
      </c>
      <c r="G264" s="38" t="s">
        <v>866</v>
      </c>
      <c r="H264" s="41" t="s">
        <v>867</v>
      </c>
      <c r="I264" s="134">
        <v>105</v>
      </c>
      <c r="J264" s="43">
        <f>'[1] Y autismo'!J263+'[1]Y017 PSBC capacitacion'!J263+'[1]Y061 1000 dias de vida'!J263+'[1]Y014 alimentacion escolar'!J263+'[1]Y015 Situa emergencia desastres'!J263+'[1]Y017PSBC APOYOS'!J263+'[1]Y060 GRUPOS PRIORITARIOS'!J263+'[1]Y017 DIF PILARES'!J263</f>
        <v>1050</v>
      </c>
      <c r="K264" s="135"/>
      <c r="L264" s="136"/>
      <c r="M264" s="137"/>
      <c r="N264" s="136"/>
      <c r="O264" s="138"/>
      <c r="P264" s="136"/>
      <c r="Q264" s="138"/>
      <c r="R264" s="136"/>
      <c r="S264" s="138"/>
      <c r="T264" s="136"/>
      <c r="U264" s="138"/>
      <c r="V264" s="136"/>
      <c r="W264" s="138"/>
      <c r="X264" s="136"/>
      <c r="Y264" s="138">
        <v>105</v>
      </c>
      <c r="Z264" s="43">
        <v>1050</v>
      </c>
      <c r="AA264" s="97"/>
      <c r="AB264" s="136"/>
      <c r="AC264" s="97"/>
      <c r="AD264" s="136"/>
      <c r="AE264" s="97"/>
      <c r="AF264" s="136"/>
      <c r="AG264" s="97"/>
      <c r="AH264" s="136"/>
      <c r="AI264" s="232">
        <f t="shared" si="41"/>
        <v>1050</v>
      </c>
    </row>
    <row r="265" spans="1:35" s="139" customFormat="1" ht="141" customHeight="1" x14ac:dyDescent="0.25">
      <c r="A265" s="129">
        <v>44102</v>
      </c>
      <c r="B265" s="130" t="s">
        <v>291</v>
      </c>
      <c r="C265" s="131"/>
      <c r="D265" s="40">
        <f>'[1] Y autismo'!D264+'[1]Y017 PSBC capacitacion'!D264+'[1]Y061 1000 dias de vida'!D264+'[1]Y014 alimentacion escolar'!D264+'[1]Y015 Situa emergencia desastres'!D264+'[1]Y017PSBC APOYOS'!D264+'[1]Y060 GRUPOS PRIORITARIOS'!D264+'[1]Y017 DIF PILARES'!D264</f>
        <v>10</v>
      </c>
      <c r="E265" s="132" t="s">
        <v>191</v>
      </c>
      <c r="F265" s="133" t="s">
        <v>266</v>
      </c>
      <c r="G265" s="38" t="s">
        <v>868</v>
      </c>
      <c r="H265" s="41" t="s">
        <v>869</v>
      </c>
      <c r="I265" s="134">
        <v>90</v>
      </c>
      <c r="J265" s="43">
        <f>'[1] Y autismo'!J264+'[1]Y017 PSBC capacitacion'!J264+'[1]Y061 1000 dias de vida'!J264+'[1]Y014 alimentacion escolar'!J264+'[1]Y015 Situa emergencia desastres'!J264+'[1]Y017PSBC APOYOS'!J264+'[1]Y060 GRUPOS PRIORITARIOS'!J264+'[1]Y017 DIF PILARES'!J264</f>
        <v>900</v>
      </c>
      <c r="K265" s="135"/>
      <c r="L265" s="136"/>
      <c r="M265" s="137"/>
      <c r="N265" s="136"/>
      <c r="O265" s="138"/>
      <c r="P265" s="136"/>
      <c r="Q265" s="138"/>
      <c r="R265" s="136"/>
      <c r="S265" s="138"/>
      <c r="T265" s="136"/>
      <c r="U265" s="138"/>
      <c r="V265" s="136"/>
      <c r="W265" s="138"/>
      <c r="X265" s="136"/>
      <c r="Y265" s="138">
        <v>90</v>
      </c>
      <c r="Z265" s="43">
        <v>900</v>
      </c>
      <c r="AA265" s="97"/>
      <c r="AB265" s="136"/>
      <c r="AC265" s="97"/>
      <c r="AD265" s="136"/>
      <c r="AE265" s="97"/>
      <c r="AF265" s="136"/>
      <c r="AG265" s="97"/>
      <c r="AH265" s="136"/>
      <c r="AI265" s="232">
        <f t="shared" si="41"/>
        <v>900</v>
      </c>
    </row>
    <row r="266" spans="1:35" s="139" customFormat="1" ht="141" customHeight="1" x14ac:dyDescent="0.25">
      <c r="A266" s="129">
        <v>44102</v>
      </c>
      <c r="B266" s="130" t="s">
        <v>292</v>
      </c>
      <c r="C266" s="131"/>
      <c r="D266" s="40">
        <f>'[1] Y autismo'!D265+'[1]Y017 PSBC capacitacion'!D265+'[1]Y061 1000 dias de vida'!D265+'[1]Y014 alimentacion escolar'!D265+'[1]Y015 Situa emergencia desastres'!D265+'[1]Y017PSBC APOYOS'!D265+'[1]Y060 GRUPOS PRIORITARIOS'!D265+'[1]Y017 DIF PILARES'!D265</f>
        <v>10</v>
      </c>
      <c r="E266" s="132" t="s">
        <v>191</v>
      </c>
      <c r="F266" s="133" t="s">
        <v>266</v>
      </c>
      <c r="G266" s="38" t="s">
        <v>870</v>
      </c>
      <c r="H266" s="41" t="s">
        <v>871</v>
      </c>
      <c r="I266" s="134">
        <v>130</v>
      </c>
      <c r="J266" s="43">
        <f>'[1] Y autismo'!J265+'[1]Y017 PSBC capacitacion'!J265+'[1]Y061 1000 dias de vida'!J265+'[1]Y014 alimentacion escolar'!J265+'[1]Y015 Situa emergencia desastres'!J265+'[1]Y017PSBC APOYOS'!J265+'[1]Y060 GRUPOS PRIORITARIOS'!J265+'[1]Y017 DIF PILARES'!J265</f>
        <v>1300</v>
      </c>
      <c r="K266" s="135"/>
      <c r="L266" s="136"/>
      <c r="M266" s="137"/>
      <c r="N266" s="136"/>
      <c r="O266" s="138"/>
      <c r="P266" s="136"/>
      <c r="Q266" s="138"/>
      <c r="R266" s="136"/>
      <c r="S266" s="138"/>
      <c r="T266" s="136"/>
      <c r="U266" s="138"/>
      <c r="V266" s="136"/>
      <c r="W266" s="138"/>
      <c r="X266" s="136"/>
      <c r="Y266" s="138">
        <v>130</v>
      </c>
      <c r="Z266" s="43">
        <v>1300</v>
      </c>
      <c r="AA266" s="97"/>
      <c r="AB266" s="136"/>
      <c r="AC266" s="97"/>
      <c r="AD266" s="136"/>
      <c r="AE266" s="97"/>
      <c r="AF266" s="136"/>
      <c r="AG266" s="97"/>
      <c r="AH266" s="136"/>
      <c r="AI266" s="232">
        <f t="shared" si="41"/>
        <v>1300</v>
      </c>
    </row>
    <row r="267" spans="1:35" s="139" customFormat="1" ht="141" customHeight="1" x14ac:dyDescent="0.25">
      <c r="A267" s="129">
        <v>44102</v>
      </c>
      <c r="B267" s="130" t="s">
        <v>293</v>
      </c>
      <c r="C267" s="131"/>
      <c r="D267" s="40">
        <f>'[1] Y autismo'!D266+'[1]Y017 PSBC capacitacion'!D266+'[1]Y061 1000 dias de vida'!D266+'[1]Y014 alimentacion escolar'!D266+'[1]Y015 Situa emergencia desastres'!D266+'[1]Y017PSBC APOYOS'!D266+'[1]Y060 GRUPOS PRIORITARIOS'!D266+'[1]Y017 DIF PILARES'!D266</f>
        <v>10</v>
      </c>
      <c r="E267" s="132" t="s">
        <v>191</v>
      </c>
      <c r="F267" s="133" t="s">
        <v>266</v>
      </c>
      <c r="G267" s="38" t="s">
        <v>872</v>
      </c>
      <c r="H267" s="41" t="s">
        <v>873</v>
      </c>
      <c r="I267" s="134">
        <v>165</v>
      </c>
      <c r="J267" s="43">
        <f>'[1] Y autismo'!J266+'[1]Y017 PSBC capacitacion'!J266+'[1]Y061 1000 dias de vida'!J266+'[1]Y014 alimentacion escolar'!J266+'[1]Y015 Situa emergencia desastres'!J266+'[1]Y017PSBC APOYOS'!J266+'[1]Y060 GRUPOS PRIORITARIOS'!J266+'[1]Y017 DIF PILARES'!J266</f>
        <v>1650</v>
      </c>
      <c r="K267" s="135"/>
      <c r="L267" s="136"/>
      <c r="M267" s="137"/>
      <c r="N267" s="136"/>
      <c r="O267" s="138"/>
      <c r="P267" s="136"/>
      <c r="Q267" s="138"/>
      <c r="R267" s="136"/>
      <c r="S267" s="138"/>
      <c r="T267" s="136"/>
      <c r="U267" s="138"/>
      <c r="V267" s="136"/>
      <c r="W267" s="138"/>
      <c r="X267" s="136"/>
      <c r="Y267" s="138">
        <v>165</v>
      </c>
      <c r="Z267" s="43">
        <v>1650</v>
      </c>
      <c r="AA267" s="97"/>
      <c r="AB267" s="136"/>
      <c r="AC267" s="97"/>
      <c r="AD267" s="136"/>
      <c r="AE267" s="97"/>
      <c r="AF267" s="136"/>
      <c r="AG267" s="97"/>
      <c r="AH267" s="136"/>
      <c r="AI267" s="232">
        <f t="shared" si="41"/>
        <v>1650</v>
      </c>
    </row>
    <row r="268" spans="1:35" s="139" customFormat="1" ht="141" customHeight="1" x14ac:dyDescent="0.25">
      <c r="A268" s="129">
        <v>44102</v>
      </c>
      <c r="B268" s="130" t="s">
        <v>294</v>
      </c>
      <c r="C268" s="131"/>
      <c r="D268" s="40">
        <f>'[1] Y autismo'!D267+'[1]Y017 PSBC capacitacion'!D267+'[1]Y061 1000 dias de vida'!D267+'[1]Y014 alimentacion escolar'!D267+'[1]Y015 Situa emergencia desastres'!D267+'[1]Y017PSBC APOYOS'!D267+'[1]Y060 GRUPOS PRIORITARIOS'!D267+'[1]Y017 DIF PILARES'!D267</f>
        <v>8</v>
      </c>
      <c r="E268" s="132" t="s">
        <v>191</v>
      </c>
      <c r="F268" s="133" t="s">
        <v>266</v>
      </c>
      <c r="G268" s="38" t="s">
        <v>874</v>
      </c>
      <c r="H268" s="41" t="s">
        <v>875</v>
      </c>
      <c r="I268" s="134">
        <v>1125.2</v>
      </c>
      <c r="J268" s="43">
        <f>'[1] Y autismo'!J267+'[1]Y017 PSBC capacitacion'!J267+'[1]Y061 1000 dias de vida'!J267+'[1]Y014 alimentacion escolar'!J267+'[1]Y015 Situa emergencia desastres'!J267+'[1]Y017PSBC APOYOS'!J267+'[1]Y060 GRUPOS PRIORITARIOS'!J267+'[1]Y017 DIF PILARES'!J267</f>
        <v>9001.6</v>
      </c>
      <c r="K268" s="135"/>
      <c r="L268" s="136"/>
      <c r="M268" s="137"/>
      <c r="N268" s="136"/>
      <c r="O268" s="138"/>
      <c r="P268" s="136"/>
      <c r="Q268" s="138"/>
      <c r="R268" s="136"/>
      <c r="S268" s="138"/>
      <c r="T268" s="136"/>
      <c r="U268" s="138"/>
      <c r="V268" s="136"/>
      <c r="W268" s="138"/>
      <c r="X268" s="136"/>
      <c r="Y268" s="138">
        <v>1125.2</v>
      </c>
      <c r="Z268" s="43">
        <v>9001.6</v>
      </c>
      <c r="AA268" s="97"/>
      <c r="AB268" s="136"/>
      <c r="AC268" s="97"/>
      <c r="AD268" s="136"/>
      <c r="AE268" s="97"/>
      <c r="AF268" s="136"/>
      <c r="AG268" s="97"/>
      <c r="AH268" s="136"/>
      <c r="AI268" s="232">
        <f t="shared" si="41"/>
        <v>9001.6</v>
      </c>
    </row>
    <row r="269" spans="1:35" s="139" customFormat="1" ht="141" customHeight="1" x14ac:dyDescent="0.25">
      <c r="A269" s="129">
        <v>44102</v>
      </c>
      <c r="B269" s="130" t="s">
        <v>295</v>
      </c>
      <c r="C269" s="131"/>
      <c r="D269" s="40">
        <f>'[1] Y autismo'!D268+'[1]Y017 PSBC capacitacion'!D268+'[1]Y061 1000 dias de vida'!D268+'[1]Y014 alimentacion escolar'!D268+'[1]Y015 Situa emergencia desastres'!D268+'[1]Y017PSBC APOYOS'!D268+'[1]Y060 GRUPOS PRIORITARIOS'!D268+'[1]Y017 DIF PILARES'!D268</f>
        <v>4</v>
      </c>
      <c r="E269" s="132" t="s">
        <v>191</v>
      </c>
      <c r="F269" s="133" t="s">
        <v>266</v>
      </c>
      <c r="G269" s="38" t="s">
        <v>876</v>
      </c>
      <c r="H269" s="41" t="s">
        <v>877</v>
      </c>
      <c r="I269" s="134">
        <v>1484.8</v>
      </c>
      <c r="J269" s="43">
        <f>'[1] Y autismo'!J268+'[1]Y017 PSBC capacitacion'!J268+'[1]Y061 1000 dias de vida'!J268+'[1]Y014 alimentacion escolar'!J268+'[1]Y015 Situa emergencia desastres'!J268+'[1]Y017PSBC APOYOS'!J268+'[1]Y060 GRUPOS PRIORITARIOS'!J268+'[1]Y017 DIF PILARES'!J268</f>
        <v>5939.2</v>
      </c>
      <c r="K269" s="135"/>
      <c r="L269" s="136"/>
      <c r="M269" s="137"/>
      <c r="N269" s="136"/>
      <c r="O269" s="138"/>
      <c r="P269" s="136"/>
      <c r="Q269" s="138"/>
      <c r="R269" s="136"/>
      <c r="S269" s="138"/>
      <c r="T269" s="136"/>
      <c r="U269" s="138"/>
      <c r="V269" s="136"/>
      <c r="W269" s="138"/>
      <c r="X269" s="136"/>
      <c r="Y269" s="138">
        <v>1484.8</v>
      </c>
      <c r="Z269" s="43">
        <v>5939.2</v>
      </c>
      <c r="AA269" s="97"/>
      <c r="AB269" s="136"/>
      <c r="AC269" s="97"/>
      <c r="AD269" s="136"/>
      <c r="AE269" s="97"/>
      <c r="AF269" s="136"/>
      <c r="AG269" s="97"/>
      <c r="AH269" s="136"/>
      <c r="AI269" s="232">
        <f t="shared" si="41"/>
        <v>5939.2</v>
      </c>
    </row>
    <row r="270" spans="1:35" s="139" customFormat="1" ht="141" customHeight="1" x14ac:dyDescent="0.25">
      <c r="A270" s="129">
        <v>44102</v>
      </c>
      <c r="B270" s="130" t="s">
        <v>296</v>
      </c>
      <c r="C270" s="131"/>
      <c r="D270" s="40">
        <f>'[1] Y autismo'!D269+'[1]Y017 PSBC capacitacion'!D269+'[1]Y061 1000 dias de vida'!D269+'[1]Y014 alimentacion escolar'!D269+'[1]Y015 Situa emergencia desastres'!D269+'[1]Y017PSBC APOYOS'!D269+'[1]Y060 GRUPOS PRIORITARIOS'!D269+'[1]Y017 DIF PILARES'!D269</f>
        <v>20</v>
      </c>
      <c r="E270" s="132" t="s">
        <v>191</v>
      </c>
      <c r="F270" s="133" t="s">
        <v>266</v>
      </c>
      <c r="G270" s="38" t="s">
        <v>878</v>
      </c>
      <c r="H270" s="41" t="s">
        <v>879</v>
      </c>
      <c r="I270" s="134">
        <v>82.94</v>
      </c>
      <c r="J270" s="43">
        <f>'[1] Y autismo'!J269+'[1]Y017 PSBC capacitacion'!J269+'[1]Y061 1000 dias de vida'!J269+'[1]Y014 alimentacion escolar'!J269+'[1]Y015 Situa emergencia desastres'!J269+'[1]Y017PSBC APOYOS'!J269+'[1]Y060 GRUPOS PRIORITARIOS'!J269+'[1]Y017 DIF PILARES'!J269</f>
        <v>1658.8</v>
      </c>
      <c r="K270" s="135"/>
      <c r="L270" s="136"/>
      <c r="M270" s="137"/>
      <c r="N270" s="136"/>
      <c r="O270" s="138"/>
      <c r="P270" s="136"/>
      <c r="Q270" s="138"/>
      <c r="R270" s="136"/>
      <c r="S270" s="138"/>
      <c r="T270" s="136"/>
      <c r="U270" s="138"/>
      <c r="V270" s="136"/>
      <c r="W270" s="138"/>
      <c r="X270" s="136"/>
      <c r="Y270" s="138">
        <v>82.94</v>
      </c>
      <c r="Z270" s="43">
        <v>1658.8</v>
      </c>
      <c r="AA270" s="97"/>
      <c r="AB270" s="136"/>
      <c r="AC270" s="97"/>
      <c r="AD270" s="136"/>
      <c r="AE270" s="97"/>
      <c r="AF270" s="136"/>
      <c r="AG270" s="97"/>
      <c r="AH270" s="136"/>
      <c r="AI270" s="232">
        <f t="shared" si="41"/>
        <v>1658.8</v>
      </c>
    </row>
    <row r="271" spans="1:35" s="139" customFormat="1" ht="80.099999999999994" customHeight="1" x14ac:dyDescent="0.25">
      <c r="A271" s="129">
        <v>44102</v>
      </c>
      <c r="B271" s="130" t="s">
        <v>297</v>
      </c>
      <c r="C271" s="131"/>
      <c r="D271" s="40">
        <f>'[1] Y autismo'!D270+'[1]Y017 PSBC capacitacion'!D270+'[1]Y061 1000 dias de vida'!D270+'[1]Y014 alimentacion escolar'!D270+'[1]Y015 Situa emergencia desastres'!D270+'[1]Y017PSBC APOYOS'!D270+'[1]Y060 GRUPOS PRIORITARIOS'!D270+'[1]Y017 DIF PILARES'!D270</f>
        <v>20</v>
      </c>
      <c r="E271" s="141" t="s">
        <v>191</v>
      </c>
      <c r="F271" s="142" t="s">
        <v>266</v>
      </c>
      <c r="G271" s="38" t="s">
        <v>880</v>
      </c>
      <c r="H271" s="41" t="s">
        <v>881</v>
      </c>
      <c r="I271" s="134">
        <v>69.599999999999994</v>
      </c>
      <c r="J271" s="43">
        <f>'[1] Y autismo'!J270+'[1]Y017 PSBC capacitacion'!J270+'[1]Y061 1000 dias de vida'!J270+'[1]Y014 alimentacion escolar'!J270+'[1]Y015 Situa emergencia desastres'!J270+'[1]Y017PSBC APOYOS'!J270+'[1]Y060 GRUPOS PRIORITARIOS'!J270+'[1]Y017 DIF PILARES'!J270</f>
        <v>1392</v>
      </c>
      <c r="K271" s="135"/>
      <c r="L271" s="136"/>
      <c r="M271" s="137"/>
      <c r="N271" s="136"/>
      <c r="O271" s="138"/>
      <c r="P271" s="136"/>
      <c r="Q271" s="138"/>
      <c r="R271" s="136"/>
      <c r="S271" s="138"/>
      <c r="T271" s="136"/>
      <c r="U271" s="138"/>
      <c r="V271" s="136"/>
      <c r="W271" s="138"/>
      <c r="X271" s="136"/>
      <c r="Y271" s="138">
        <v>69.599999999999994</v>
      </c>
      <c r="Z271" s="43">
        <v>1392</v>
      </c>
      <c r="AA271" s="97"/>
      <c r="AB271" s="136"/>
      <c r="AC271" s="97"/>
      <c r="AD271" s="136"/>
      <c r="AE271" s="97"/>
      <c r="AF271" s="136"/>
      <c r="AG271" s="97"/>
      <c r="AH271" s="136"/>
      <c r="AI271" s="232">
        <f t="shared" si="41"/>
        <v>1392</v>
      </c>
    </row>
    <row r="272" spans="1:35" s="139" customFormat="1" ht="80.099999999999994" customHeight="1" x14ac:dyDescent="0.25">
      <c r="A272" s="129">
        <v>44102</v>
      </c>
      <c r="B272" s="130" t="s">
        <v>298</v>
      </c>
      <c r="C272" s="131"/>
      <c r="D272" s="40">
        <f>'[1] Y autismo'!D271+'[1]Y017 PSBC capacitacion'!D271+'[1]Y061 1000 dias de vida'!D271+'[1]Y014 alimentacion escolar'!D271+'[1]Y015 Situa emergencia desastres'!D271+'[1]Y017PSBC APOYOS'!D271+'[1]Y060 GRUPOS PRIORITARIOS'!D271+'[1]Y017 DIF PILARES'!D271</f>
        <v>6</v>
      </c>
      <c r="E272" s="141" t="s">
        <v>191</v>
      </c>
      <c r="F272" s="142" t="s">
        <v>266</v>
      </c>
      <c r="G272" s="38" t="s">
        <v>882</v>
      </c>
      <c r="H272" s="41" t="s">
        <v>883</v>
      </c>
      <c r="I272" s="134">
        <v>296.95999999999998</v>
      </c>
      <c r="J272" s="43">
        <f>'[1] Y autismo'!J271+'[1]Y017 PSBC capacitacion'!J271+'[1]Y061 1000 dias de vida'!J271+'[1]Y014 alimentacion escolar'!J271+'[1]Y015 Situa emergencia desastres'!J271+'[1]Y017PSBC APOYOS'!J271+'[1]Y060 GRUPOS PRIORITARIOS'!J271+'[1]Y017 DIF PILARES'!J271</f>
        <v>1781.7599999999998</v>
      </c>
      <c r="K272" s="135"/>
      <c r="L272" s="136"/>
      <c r="M272" s="137"/>
      <c r="N272" s="136"/>
      <c r="O272" s="138"/>
      <c r="P272" s="136"/>
      <c r="Q272" s="138"/>
      <c r="R272" s="136"/>
      <c r="S272" s="138"/>
      <c r="T272" s="136"/>
      <c r="U272" s="138"/>
      <c r="V272" s="136"/>
      <c r="W272" s="138"/>
      <c r="X272" s="136"/>
      <c r="Y272" s="138">
        <v>296.95999999999998</v>
      </c>
      <c r="Z272" s="43">
        <v>1781.7599999999998</v>
      </c>
      <c r="AA272" s="97"/>
      <c r="AB272" s="136"/>
      <c r="AC272" s="97"/>
      <c r="AD272" s="136"/>
      <c r="AE272" s="97"/>
      <c r="AF272" s="136"/>
      <c r="AG272" s="97"/>
      <c r="AH272" s="136"/>
      <c r="AI272" s="232">
        <f t="shared" si="41"/>
        <v>1781.7599999999998</v>
      </c>
    </row>
    <row r="273" spans="1:35" s="139" customFormat="1" ht="80.099999999999994" customHeight="1" x14ac:dyDescent="0.25">
      <c r="A273" s="129">
        <v>44102</v>
      </c>
      <c r="B273" s="130" t="s">
        <v>299</v>
      </c>
      <c r="C273" s="131"/>
      <c r="D273" s="40">
        <f>'[1] Y autismo'!D272+'[1]Y017 PSBC capacitacion'!D272+'[1]Y061 1000 dias de vida'!D272+'[1]Y014 alimentacion escolar'!D272+'[1]Y015 Situa emergencia desastres'!D272+'[1]Y017PSBC APOYOS'!D272+'[1]Y060 GRUPOS PRIORITARIOS'!D272+'[1]Y017 DIF PILARES'!D272</f>
        <v>20</v>
      </c>
      <c r="E273" s="141" t="s">
        <v>191</v>
      </c>
      <c r="F273" s="142" t="s">
        <v>266</v>
      </c>
      <c r="G273" s="38" t="s">
        <v>884</v>
      </c>
      <c r="H273" s="41" t="s">
        <v>885</v>
      </c>
      <c r="I273" s="134">
        <v>62.09</v>
      </c>
      <c r="J273" s="43">
        <f>'[1] Y autismo'!J272+'[1]Y017 PSBC capacitacion'!J272+'[1]Y061 1000 dias de vida'!J272+'[1]Y014 alimentacion escolar'!J272+'[1]Y015 Situa emergencia desastres'!J272+'[1]Y017PSBC APOYOS'!J272+'[1]Y060 GRUPOS PRIORITARIOS'!J272+'[1]Y017 DIF PILARES'!J272</f>
        <v>1241.8000000000002</v>
      </c>
      <c r="K273" s="135"/>
      <c r="L273" s="136"/>
      <c r="M273" s="137"/>
      <c r="N273" s="136"/>
      <c r="O273" s="138"/>
      <c r="P273" s="136"/>
      <c r="Q273" s="138"/>
      <c r="R273" s="136"/>
      <c r="S273" s="138"/>
      <c r="T273" s="136"/>
      <c r="U273" s="138"/>
      <c r="V273" s="136"/>
      <c r="W273" s="138"/>
      <c r="X273" s="136"/>
      <c r="Y273" s="138">
        <v>62.09</v>
      </c>
      <c r="Z273" s="43">
        <v>1241.8000000000002</v>
      </c>
      <c r="AA273" s="97"/>
      <c r="AB273" s="136"/>
      <c r="AC273" s="97"/>
      <c r="AD273" s="136"/>
      <c r="AE273" s="97"/>
      <c r="AF273" s="136"/>
      <c r="AG273" s="97"/>
      <c r="AH273" s="136"/>
      <c r="AI273" s="232">
        <f t="shared" si="41"/>
        <v>1241.8000000000002</v>
      </c>
    </row>
    <row r="274" spans="1:35" s="139" customFormat="1" ht="80.099999999999994" customHeight="1" x14ac:dyDescent="0.25">
      <c r="A274" s="129">
        <v>44102</v>
      </c>
      <c r="B274" s="130" t="s">
        <v>300</v>
      </c>
      <c r="C274" s="131"/>
      <c r="D274" s="40">
        <f>'[1] Y autismo'!D273+'[1]Y017 PSBC capacitacion'!D273+'[1]Y061 1000 dias de vida'!D273+'[1]Y014 alimentacion escolar'!D273+'[1]Y015 Situa emergencia desastres'!D273+'[1]Y017PSBC APOYOS'!D273+'[1]Y060 GRUPOS PRIORITARIOS'!D273+'[1]Y017 DIF PILARES'!D273</f>
        <v>25</v>
      </c>
      <c r="E274" s="141" t="s">
        <v>191</v>
      </c>
      <c r="F274" s="142" t="s">
        <v>266</v>
      </c>
      <c r="G274" s="38" t="s">
        <v>886</v>
      </c>
      <c r="H274" s="41" t="s">
        <v>887</v>
      </c>
      <c r="I274" s="134">
        <v>135.72</v>
      </c>
      <c r="J274" s="43">
        <f>'[1] Y autismo'!J273+'[1]Y017 PSBC capacitacion'!J273+'[1]Y061 1000 dias de vida'!J273+'[1]Y014 alimentacion escolar'!J273+'[1]Y015 Situa emergencia desastres'!J273+'[1]Y017PSBC APOYOS'!J273+'[1]Y060 GRUPOS PRIORITARIOS'!J273+'[1]Y017 DIF PILARES'!J273</f>
        <v>3393</v>
      </c>
      <c r="K274" s="135"/>
      <c r="L274" s="136"/>
      <c r="M274" s="137"/>
      <c r="N274" s="136"/>
      <c r="O274" s="138"/>
      <c r="P274" s="136"/>
      <c r="Q274" s="138"/>
      <c r="R274" s="136"/>
      <c r="S274" s="138"/>
      <c r="T274" s="136"/>
      <c r="U274" s="138"/>
      <c r="V274" s="136"/>
      <c r="W274" s="138"/>
      <c r="X274" s="136"/>
      <c r="Y274" s="138">
        <v>135.72</v>
      </c>
      <c r="Z274" s="43">
        <v>3393</v>
      </c>
      <c r="AA274" s="97"/>
      <c r="AB274" s="136"/>
      <c r="AC274" s="97"/>
      <c r="AD274" s="136"/>
      <c r="AE274" s="97"/>
      <c r="AF274" s="136"/>
      <c r="AG274" s="97"/>
      <c r="AH274" s="136"/>
      <c r="AI274" s="232">
        <f t="shared" si="41"/>
        <v>3393</v>
      </c>
    </row>
    <row r="275" spans="1:35" s="139" customFormat="1" ht="80.099999999999994" customHeight="1" x14ac:dyDescent="0.25">
      <c r="A275" s="129">
        <v>44102</v>
      </c>
      <c r="B275" s="130" t="s">
        <v>301</v>
      </c>
      <c r="C275" s="131"/>
      <c r="D275" s="40">
        <f>'[1] Y autismo'!D274+'[1]Y017 PSBC capacitacion'!D274+'[1]Y061 1000 dias de vida'!D274+'[1]Y014 alimentacion escolar'!D274+'[1]Y015 Situa emergencia desastres'!D274+'[1]Y017PSBC APOYOS'!D274+'[1]Y060 GRUPOS PRIORITARIOS'!D274+'[1]Y017 DIF PILARES'!D274</f>
        <v>9</v>
      </c>
      <c r="E275" s="141" t="s">
        <v>191</v>
      </c>
      <c r="F275" s="142" t="s">
        <v>266</v>
      </c>
      <c r="G275" s="38" t="s">
        <v>888</v>
      </c>
      <c r="H275" s="41" t="s">
        <v>889</v>
      </c>
      <c r="I275" s="134">
        <v>45.24</v>
      </c>
      <c r="J275" s="43">
        <f>'[1] Y autismo'!J274+'[1]Y017 PSBC capacitacion'!J274+'[1]Y061 1000 dias de vida'!J274+'[1]Y014 alimentacion escolar'!J274+'[1]Y015 Situa emergencia desastres'!J274+'[1]Y017PSBC APOYOS'!J274+'[1]Y060 GRUPOS PRIORITARIOS'!J274+'[1]Y017 DIF PILARES'!J274</f>
        <v>407.16</v>
      </c>
      <c r="K275" s="135"/>
      <c r="L275" s="136"/>
      <c r="M275" s="137"/>
      <c r="N275" s="136"/>
      <c r="O275" s="138"/>
      <c r="P275" s="136"/>
      <c r="Q275" s="138"/>
      <c r="R275" s="136"/>
      <c r="S275" s="138"/>
      <c r="T275" s="136"/>
      <c r="U275" s="138"/>
      <c r="V275" s="136"/>
      <c r="W275" s="138"/>
      <c r="X275" s="136"/>
      <c r="Y275" s="138">
        <v>45.24</v>
      </c>
      <c r="Z275" s="43">
        <v>407.16</v>
      </c>
      <c r="AA275" s="97"/>
      <c r="AB275" s="136"/>
      <c r="AC275" s="97"/>
      <c r="AD275" s="136"/>
      <c r="AE275" s="97"/>
      <c r="AF275" s="136"/>
      <c r="AG275" s="97"/>
      <c r="AH275" s="136"/>
      <c r="AI275" s="232">
        <f t="shared" si="41"/>
        <v>407.16</v>
      </c>
    </row>
    <row r="276" spans="1:35" s="139" customFormat="1" ht="80.099999999999994" customHeight="1" x14ac:dyDescent="0.25">
      <c r="A276" s="129">
        <v>44102</v>
      </c>
      <c r="B276" s="130" t="s">
        <v>302</v>
      </c>
      <c r="C276" s="131"/>
      <c r="D276" s="40">
        <f>'[1] Y autismo'!D275+'[1]Y017 PSBC capacitacion'!D275+'[1]Y061 1000 dias de vida'!D275+'[1]Y014 alimentacion escolar'!D275+'[1]Y015 Situa emergencia desastres'!D275+'[1]Y017PSBC APOYOS'!D275+'[1]Y060 GRUPOS PRIORITARIOS'!D275+'[1]Y017 DIF PILARES'!D275</f>
        <v>5</v>
      </c>
      <c r="E276" s="141" t="s">
        <v>191</v>
      </c>
      <c r="F276" s="142" t="s">
        <v>266</v>
      </c>
      <c r="G276" s="38" t="s">
        <v>890</v>
      </c>
      <c r="H276" s="41" t="s">
        <v>891</v>
      </c>
      <c r="I276" s="134">
        <v>49.88</v>
      </c>
      <c r="J276" s="43">
        <f>'[1] Y autismo'!J275+'[1]Y017 PSBC capacitacion'!J275+'[1]Y061 1000 dias de vida'!J275+'[1]Y014 alimentacion escolar'!J275+'[1]Y015 Situa emergencia desastres'!J275+'[1]Y017PSBC APOYOS'!J275+'[1]Y060 GRUPOS PRIORITARIOS'!J275+'[1]Y017 DIF PILARES'!J275</f>
        <v>249.4</v>
      </c>
      <c r="K276" s="135"/>
      <c r="L276" s="136"/>
      <c r="M276" s="137"/>
      <c r="N276" s="136"/>
      <c r="O276" s="138"/>
      <c r="P276" s="136"/>
      <c r="Q276" s="138"/>
      <c r="R276" s="136"/>
      <c r="S276" s="138"/>
      <c r="T276" s="136"/>
      <c r="U276" s="138"/>
      <c r="V276" s="136"/>
      <c r="W276" s="138"/>
      <c r="X276" s="136"/>
      <c r="Y276" s="138">
        <v>49.88</v>
      </c>
      <c r="Z276" s="43">
        <v>249.4</v>
      </c>
      <c r="AA276" s="97"/>
      <c r="AB276" s="136"/>
      <c r="AC276" s="97"/>
      <c r="AD276" s="136"/>
      <c r="AE276" s="97"/>
      <c r="AF276" s="136"/>
      <c r="AG276" s="97"/>
      <c r="AH276" s="136"/>
      <c r="AI276" s="232">
        <f t="shared" si="41"/>
        <v>249.4</v>
      </c>
    </row>
    <row r="277" spans="1:35" s="139" customFormat="1" ht="80.099999999999994" customHeight="1" x14ac:dyDescent="0.25">
      <c r="A277" s="129">
        <v>44102</v>
      </c>
      <c r="B277" s="130" t="s">
        <v>303</v>
      </c>
      <c r="C277" s="131"/>
      <c r="D277" s="40">
        <f>'[1] Y autismo'!D276+'[1]Y017 PSBC capacitacion'!D276+'[1]Y061 1000 dias de vida'!D276+'[1]Y014 alimentacion escolar'!D276+'[1]Y015 Situa emergencia desastres'!D276+'[1]Y017PSBC APOYOS'!D276+'[1]Y060 GRUPOS PRIORITARIOS'!D276+'[1]Y017 DIF PILARES'!D276</f>
        <v>25</v>
      </c>
      <c r="E277" s="141" t="s">
        <v>191</v>
      </c>
      <c r="F277" s="142" t="s">
        <v>266</v>
      </c>
      <c r="G277" s="38" t="s">
        <v>892</v>
      </c>
      <c r="H277" s="41" t="s">
        <v>893</v>
      </c>
      <c r="I277" s="134">
        <v>75.400000000000006</v>
      </c>
      <c r="J277" s="43">
        <f>'[1] Y autismo'!J276+'[1]Y017 PSBC capacitacion'!J276+'[1]Y061 1000 dias de vida'!J276+'[1]Y014 alimentacion escolar'!J276+'[1]Y015 Situa emergencia desastres'!J276+'[1]Y017PSBC APOYOS'!J276+'[1]Y060 GRUPOS PRIORITARIOS'!J276+'[1]Y017 DIF PILARES'!J276</f>
        <v>1885.0000000000002</v>
      </c>
      <c r="K277" s="135"/>
      <c r="L277" s="136"/>
      <c r="M277" s="137"/>
      <c r="N277" s="136"/>
      <c r="O277" s="138"/>
      <c r="P277" s="136"/>
      <c r="Q277" s="138"/>
      <c r="R277" s="136"/>
      <c r="S277" s="138"/>
      <c r="T277" s="136"/>
      <c r="U277" s="138"/>
      <c r="V277" s="136"/>
      <c r="W277" s="138"/>
      <c r="X277" s="136"/>
      <c r="Y277" s="138">
        <v>75.400000000000006</v>
      </c>
      <c r="Z277" s="43">
        <v>1885.0000000000002</v>
      </c>
      <c r="AA277" s="97"/>
      <c r="AB277" s="136"/>
      <c r="AC277" s="97"/>
      <c r="AD277" s="136"/>
      <c r="AE277" s="97"/>
      <c r="AF277" s="136"/>
      <c r="AG277" s="97"/>
      <c r="AH277" s="136"/>
      <c r="AI277" s="232">
        <f t="shared" si="41"/>
        <v>1885.0000000000002</v>
      </c>
    </row>
    <row r="278" spans="1:35" s="139" customFormat="1" ht="80.099999999999994" customHeight="1" x14ac:dyDescent="0.25">
      <c r="A278" s="129">
        <v>44102</v>
      </c>
      <c r="B278" s="130" t="s">
        <v>304</v>
      </c>
      <c r="C278" s="131"/>
      <c r="D278" s="40">
        <f>'[1] Y autismo'!D277+'[1]Y017 PSBC capacitacion'!D277+'[1]Y061 1000 dias de vida'!D277+'[1]Y014 alimentacion escolar'!D277+'[1]Y015 Situa emergencia desastres'!D277+'[1]Y017PSBC APOYOS'!D277+'[1]Y060 GRUPOS PRIORITARIOS'!D277+'[1]Y017 DIF PILARES'!D277</f>
        <v>25</v>
      </c>
      <c r="E278" s="141" t="s">
        <v>191</v>
      </c>
      <c r="F278" s="142" t="s">
        <v>266</v>
      </c>
      <c r="G278" s="38" t="s">
        <v>894</v>
      </c>
      <c r="H278" s="41" t="s">
        <v>895</v>
      </c>
      <c r="I278" s="134">
        <v>81.78</v>
      </c>
      <c r="J278" s="43">
        <f>'[1] Y autismo'!J277+'[1]Y017 PSBC capacitacion'!J277+'[1]Y061 1000 dias de vida'!J277+'[1]Y014 alimentacion escolar'!J277+'[1]Y015 Situa emergencia desastres'!J277+'[1]Y017PSBC APOYOS'!J277+'[1]Y060 GRUPOS PRIORITARIOS'!J277+'[1]Y017 DIF PILARES'!J277</f>
        <v>2044.5</v>
      </c>
      <c r="K278" s="135"/>
      <c r="L278" s="136"/>
      <c r="M278" s="137"/>
      <c r="N278" s="136"/>
      <c r="O278" s="138"/>
      <c r="P278" s="136"/>
      <c r="Q278" s="138"/>
      <c r="R278" s="136"/>
      <c r="S278" s="138"/>
      <c r="T278" s="136"/>
      <c r="U278" s="138"/>
      <c r="V278" s="136"/>
      <c r="W278" s="138"/>
      <c r="X278" s="136"/>
      <c r="Y278" s="138">
        <v>81.78</v>
      </c>
      <c r="Z278" s="43">
        <v>2044.5</v>
      </c>
      <c r="AA278" s="97"/>
      <c r="AB278" s="136"/>
      <c r="AC278" s="97"/>
      <c r="AD278" s="136"/>
      <c r="AE278" s="97"/>
      <c r="AF278" s="136"/>
      <c r="AG278" s="97"/>
      <c r="AH278" s="136"/>
      <c r="AI278" s="232">
        <f t="shared" si="41"/>
        <v>2044.5</v>
      </c>
    </row>
    <row r="279" spans="1:35" s="139" customFormat="1" ht="80.099999999999994" customHeight="1" x14ac:dyDescent="0.25">
      <c r="A279" s="129">
        <v>44102</v>
      </c>
      <c r="B279" s="130" t="s">
        <v>305</v>
      </c>
      <c r="C279" s="131"/>
      <c r="D279" s="40">
        <f>'[1] Y autismo'!D278+'[1]Y017 PSBC capacitacion'!D278+'[1]Y061 1000 dias de vida'!D278+'[1]Y014 alimentacion escolar'!D278+'[1]Y015 Situa emergencia desastres'!D278+'[1]Y017PSBC APOYOS'!D278+'[1]Y060 GRUPOS PRIORITARIOS'!D278+'[1]Y017 DIF PILARES'!D278</f>
        <v>10</v>
      </c>
      <c r="E279" s="141" t="s">
        <v>191</v>
      </c>
      <c r="F279" s="142" t="s">
        <v>266</v>
      </c>
      <c r="G279" s="38" t="s">
        <v>896</v>
      </c>
      <c r="H279" s="41" t="s">
        <v>897</v>
      </c>
      <c r="I279" s="134">
        <v>96.86</v>
      </c>
      <c r="J279" s="43">
        <f>'[1] Y autismo'!J278+'[1]Y017 PSBC capacitacion'!J278+'[1]Y061 1000 dias de vida'!J278+'[1]Y014 alimentacion escolar'!J278+'[1]Y015 Situa emergencia desastres'!J278+'[1]Y017PSBC APOYOS'!J278+'[1]Y060 GRUPOS PRIORITARIOS'!J278+'[1]Y017 DIF PILARES'!J278</f>
        <v>968.6</v>
      </c>
      <c r="K279" s="135"/>
      <c r="L279" s="136"/>
      <c r="M279" s="137"/>
      <c r="N279" s="136"/>
      <c r="O279" s="138"/>
      <c r="P279" s="136"/>
      <c r="Q279" s="138"/>
      <c r="R279" s="136"/>
      <c r="S279" s="138"/>
      <c r="T279" s="136"/>
      <c r="U279" s="138"/>
      <c r="V279" s="136"/>
      <c r="W279" s="138"/>
      <c r="X279" s="136"/>
      <c r="Y279" s="138">
        <v>96.86</v>
      </c>
      <c r="Z279" s="43">
        <v>968.6</v>
      </c>
      <c r="AA279" s="97"/>
      <c r="AB279" s="136"/>
      <c r="AC279" s="97"/>
      <c r="AD279" s="136"/>
      <c r="AE279" s="97"/>
      <c r="AF279" s="136"/>
      <c r="AG279" s="97"/>
      <c r="AH279" s="136"/>
      <c r="AI279" s="232">
        <f t="shared" si="41"/>
        <v>968.6</v>
      </c>
    </row>
    <row r="280" spans="1:35" s="139" customFormat="1" ht="80.099999999999994" customHeight="1" x14ac:dyDescent="0.25">
      <c r="A280" s="129">
        <v>44102</v>
      </c>
      <c r="B280" s="130" t="s">
        <v>306</v>
      </c>
      <c r="C280" s="131"/>
      <c r="D280" s="40">
        <f>'[1] Y autismo'!D279+'[1]Y017 PSBC capacitacion'!D279+'[1]Y061 1000 dias de vida'!D279+'[1]Y014 alimentacion escolar'!D279+'[1]Y015 Situa emergencia desastres'!D279+'[1]Y017PSBC APOYOS'!D279+'[1]Y060 GRUPOS PRIORITARIOS'!D279+'[1]Y017 DIF PILARES'!D279</f>
        <v>10</v>
      </c>
      <c r="E280" s="141" t="s">
        <v>191</v>
      </c>
      <c r="F280" s="142" t="s">
        <v>266</v>
      </c>
      <c r="G280" s="38" t="s">
        <v>898</v>
      </c>
      <c r="H280" s="41" t="s">
        <v>899</v>
      </c>
      <c r="I280" s="134">
        <v>61.48</v>
      </c>
      <c r="J280" s="43">
        <f>'[1] Y autismo'!J279+'[1]Y017 PSBC capacitacion'!J279+'[1]Y061 1000 dias de vida'!J279+'[1]Y014 alimentacion escolar'!J279+'[1]Y015 Situa emergencia desastres'!J279+'[1]Y017PSBC APOYOS'!J279+'[1]Y060 GRUPOS PRIORITARIOS'!J279+'[1]Y017 DIF PILARES'!J279</f>
        <v>614.79999999999995</v>
      </c>
      <c r="K280" s="135"/>
      <c r="L280" s="136"/>
      <c r="M280" s="137"/>
      <c r="N280" s="136"/>
      <c r="O280" s="138"/>
      <c r="P280" s="136"/>
      <c r="Q280" s="138"/>
      <c r="R280" s="136"/>
      <c r="S280" s="138"/>
      <c r="T280" s="136"/>
      <c r="U280" s="138"/>
      <c r="V280" s="136"/>
      <c r="W280" s="138"/>
      <c r="X280" s="136"/>
      <c r="Y280" s="138">
        <v>61.48</v>
      </c>
      <c r="Z280" s="43">
        <v>614.79999999999995</v>
      </c>
      <c r="AA280" s="97"/>
      <c r="AB280" s="136"/>
      <c r="AC280" s="97"/>
      <c r="AD280" s="136"/>
      <c r="AE280" s="97"/>
      <c r="AF280" s="136"/>
      <c r="AG280" s="97"/>
      <c r="AH280" s="136"/>
      <c r="AI280" s="232">
        <f t="shared" si="41"/>
        <v>614.79999999999995</v>
      </c>
    </row>
    <row r="281" spans="1:35" s="139" customFormat="1" ht="80.099999999999994" customHeight="1" x14ac:dyDescent="0.25">
      <c r="A281" s="129">
        <v>44102</v>
      </c>
      <c r="B281" s="130" t="s">
        <v>307</v>
      </c>
      <c r="C281" s="131"/>
      <c r="D281" s="40">
        <f>'[1] Y autismo'!D280+'[1]Y017 PSBC capacitacion'!D280+'[1]Y061 1000 dias de vida'!D280+'[1]Y014 alimentacion escolar'!D280+'[1]Y015 Situa emergencia desastres'!D280+'[1]Y017PSBC APOYOS'!D280+'[1]Y060 GRUPOS PRIORITARIOS'!D280+'[1]Y017 DIF PILARES'!D280</f>
        <v>20</v>
      </c>
      <c r="E281" s="141" t="s">
        <v>191</v>
      </c>
      <c r="F281" s="142" t="s">
        <v>266</v>
      </c>
      <c r="G281" s="38" t="s">
        <v>900</v>
      </c>
      <c r="H281" s="41" t="s">
        <v>901</v>
      </c>
      <c r="I281" s="134">
        <v>82.36</v>
      </c>
      <c r="J281" s="43">
        <f>'[1] Y autismo'!J280+'[1]Y017 PSBC capacitacion'!J280+'[1]Y061 1000 dias de vida'!J280+'[1]Y014 alimentacion escolar'!J280+'[1]Y015 Situa emergencia desastres'!J280+'[1]Y017PSBC APOYOS'!J280+'[1]Y060 GRUPOS PRIORITARIOS'!J280+'[1]Y017 DIF PILARES'!J280</f>
        <v>1647.2</v>
      </c>
      <c r="K281" s="135"/>
      <c r="L281" s="136"/>
      <c r="M281" s="137"/>
      <c r="N281" s="136"/>
      <c r="O281" s="138"/>
      <c r="P281" s="136"/>
      <c r="Q281" s="138"/>
      <c r="R281" s="136"/>
      <c r="S281" s="138"/>
      <c r="T281" s="136"/>
      <c r="U281" s="138"/>
      <c r="V281" s="136"/>
      <c r="W281" s="138"/>
      <c r="X281" s="136"/>
      <c r="Y281" s="138">
        <v>82.36</v>
      </c>
      <c r="Z281" s="43">
        <v>1647.2</v>
      </c>
      <c r="AA281" s="97"/>
      <c r="AB281" s="136"/>
      <c r="AC281" s="97"/>
      <c r="AD281" s="136"/>
      <c r="AE281" s="97"/>
      <c r="AF281" s="136"/>
      <c r="AG281" s="97"/>
      <c r="AH281" s="136"/>
      <c r="AI281" s="232">
        <f t="shared" si="41"/>
        <v>1647.2</v>
      </c>
    </row>
    <row r="282" spans="1:35" s="139" customFormat="1" ht="80.099999999999994" customHeight="1" x14ac:dyDescent="0.25">
      <c r="A282" s="129">
        <v>44102</v>
      </c>
      <c r="B282" s="130" t="s">
        <v>308</v>
      </c>
      <c r="C282" s="131"/>
      <c r="D282" s="40">
        <f>'[1] Y autismo'!D281+'[1]Y017 PSBC capacitacion'!D281+'[1]Y061 1000 dias de vida'!D281+'[1]Y014 alimentacion escolar'!D281+'[1]Y015 Situa emergencia desastres'!D281+'[1]Y017PSBC APOYOS'!D281+'[1]Y060 GRUPOS PRIORITARIOS'!D281+'[1]Y017 DIF PILARES'!D281</f>
        <v>6</v>
      </c>
      <c r="E282" s="141" t="s">
        <v>191</v>
      </c>
      <c r="F282" s="142" t="s">
        <v>266</v>
      </c>
      <c r="G282" s="38" t="s">
        <v>902</v>
      </c>
      <c r="H282" s="41" t="s">
        <v>903</v>
      </c>
      <c r="I282" s="134">
        <v>239.8</v>
      </c>
      <c r="J282" s="43">
        <f>'[1] Y autismo'!J281+'[1]Y017 PSBC capacitacion'!J281+'[1]Y061 1000 dias de vida'!J281+'[1]Y014 alimentacion escolar'!J281+'[1]Y015 Situa emergencia desastres'!J281+'[1]Y017PSBC APOYOS'!J281+'[1]Y060 GRUPOS PRIORITARIOS'!J281+'[1]Y017 DIF PILARES'!J281</f>
        <v>1438.8000000000002</v>
      </c>
      <c r="K282" s="135"/>
      <c r="L282" s="136"/>
      <c r="M282" s="137"/>
      <c r="N282" s="136"/>
      <c r="O282" s="138"/>
      <c r="P282" s="136"/>
      <c r="Q282" s="138"/>
      <c r="R282" s="136"/>
      <c r="S282" s="138"/>
      <c r="T282" s="136"/>
      <c r="U282" s="138"/>
      <c r="V282" s="136"/>
      <c r="W282" s="138"/>
      <c r="X282" s="136"/>
      <c r="Y282" s="138">
        <v>239.8</v>
      </c>
      <c r="Z282" s="43">
        <v>1438.8000000000002</v>
      </c>
      <c r="AA282" s="97"/>
      <c r="AB282" s="136"/>
      <c r="AC282" s="97"/>
      <c r="AD282" s="136"/>
      <c r="AE282" s="97"/>
      <c r="AF282" s="136"/>
      <c r="AG282" s="97"/>
      <c r="AH282" s="136"/>
      <c r="AI282" s="232">
        <f t="shared" ref="AI282:AI345" si="49">P282+R282+T282+V282+Z282+AB282+AD282+AF282+AH282+L282+N282</f>
        <v>1438.8000000000002</v>
      </c>
    </row>
    <row r="283" spans="1:35" s="139" customFormat="1" ht="80.099999999999994" customHeight="1" x14ac:dyDescent="0.25">
      <c r="A283" s="129">
        <v>44102</v>
      </c>
      <c r="B283" s="130" t="s">
        <v>309</v>
      </c>
      <c r="C283" s="131"/>
      <c r="D283" s="40">
        <f>'[1] Y autismo'!D282+'[1]Y017 PSBC capacitacion'!D282+'[1]Y061 1000 dias de vida'!D282+'[1]Y014 alimentacion escolar'!D282+'[1]Y015 Situa emergencia desastres'!D282+'[1]Y017PSBC APOYOS'!D282+'[1]Y060 GRUPOS PRIORITARIOS'!D282+'[1]Y017 DIF PILARES'!D282</f>
        <v>10</v>
      </c>
      <c r="E283" s="141" t="s">
        <v>191</v>
      </c>
      <c r="F283" s="142" t="s">
        <v>266</v>
      </c>
      <c r="G283" s="38" t="s">
        <v>904</v>
      </c>
      <c r="H283" s="41" t="s">
        <v>905</v>
      </c>
      <c r="I283" s="134">
        <v>226.2</v>
      </c>
      <c r="J283" s="43">
        <f>'[1] Y autismo'!J282+'[1]Y017 PSBC capacitacion'!J282+'[1]Y061 1000 dias de vida'!J282+'[1]Y014 alimentacion escolar'!J282+'[1]Y015 Situa emergencia desastres'!J282+'[1]Y017PSBC APOYOS'!J282+'[1]Y060 GRUPOS PRIORITARIOS'!J282+'[1]Y017 DIF PILARES'!J282</f>
        <v>2262</v>
      </c>
      <c r="K283" s="135"/>
      <c r="L283" s="136"/>
      <c r="M283" s="137"/>
      <c r="N283" s="136"/>
      <c r="O283" s="138"/>
      <c r="P283" s="136"/>
      <c r="Q283" s="138"/>
      <c r="R283" s="136"/>
      <c r="S283" s="138"/>
      <c r="T283" s="136"/>
      <c r="U283" s="138"/>
      <c r="V283" s="136"/>
      <c r="W283" s="138"/>
      <c r="X283" s="136"/>
      <c r="Y283" s="138">
        <v>226.2</v>
      </c>
      <c r="Z283" s="43">
        <v>2262</v>
      </c>
      <c r="AA283" s="97"/>
      <c r="AB283" s="136"/>
      <c r="AC283" s="97"/>
      <c r="AD283" s="136"/>
      <c r="AE283" s="97"/>
      <c r="AF283" s="136"/>
      <c r="AG283" s="97"/>
      <c r="AH283" s="136"/>
      <c r="AI283" s="232">
        <f t="shared" si="49"/>
        <v>2262</v>
      </c>
    </row>
    <row r="284" spans="1:35" s="139" customFormat="1" ht="80.099999999999994" customHeight="1" x14ac:dyDescent="0.25">
      <c r="A284" s="129">
        <v>44102</v>
      </c>
      <c r="B284" s="130" t="s">
        <v>310</v>
      </c>
      <c r="C284" s="131"/>
      <c r="D284" s="40">
        <f>'[1] Y autismo'!D283+'[1]Y017 PSBC capacitacion'!D283+'[1]Y061 1000 dias de vida'!D283+'[1]Y014 alimentacion escolar'!D283+'[1]Y015 Situa emergencia desastres'!D283+'[1]Y017PSBC APOYOS'!D283+'[1]Y060 GRUPOS PRIORITARIOS'!D283+'[1]Y017 DIF PILARES'!D283</f>
        <v>10</v>
      </c>
      <c r="E284" s="141" t="s">
        <v>191</v>
      </c>
      <c r="F284" s="142" t="s">
        <v>266</v>
      </c>
      <c r="G284" s="38" t="s">
        <v>906</v>
      </c>
      <c r="H284" s="41" t="s">
        <v>907</v>
      </c>
      <c r="I284" s="134">
        <v>69.599999999999994</v>
      </c>
      <c r="J284" s="43">
        <f>'[1] Y autismo'!J283+'[1]Y017 PSBC capacitacion'!J283+'[1]Y061 1000 dias de vida'!J283+'[1]Y014 alimentacion escolar'!J283+'[1]Y015 Situa emergencia desastres'!J283+'[1]Y017PSBC APOYOS'!J283+'[1]Y060 GRUPOS PRIORITARIOS'!J283+'[1]Y017 DIF PILARES'!J283</f>
        <v>696</v>
      </c>
      <c r="K284" s="135"/>
      <c r="L284" s="136"/>
      <c r="M284" s="137"/>
      <c r="N284" s="136"/>
      <c r="O284" s="138"/>
      <c r="P284" s="136"/>
      <c r="Q284" s="138"/>
      <c r="R284" s="136"/>
      <c r="S284" s="138"/>
      <c r="T284" s="136"/>
      <c r="U284" s="138"/>
      <c r="V284" s="136"/>
      <c r="W284" s="138"/>
      <c r="X284" s="136"/>
      <c r="Y284" s="138">
        <v>69.599999999999994</v>
      </c>
      <c r="Z284" s="43">
        <v>696</v>
      </c>
      <c r="AA284" s="97"/>
      <c r="AB284" s="136"/>
      <c r="AC284" s="97"/>
      <c r="AD284" s="136"/>
      <c r="AE284" s="97"/>
      <c r="AF284" s="136"/>
      <c r="AG284" s="97"/>
      <c r="AH284" s="136"/>
      <c r="AI284" s="232">
        <f t="shared" si="49"/>
        <v>696</v>
      </c>
    </row>
    <row r="285" spans="1:35" s="139" customFormat="1" ht="80.099999999999994" customHeight="1" x14ac:dyDescent="0.25">
      <c r="A285" s="129">
        <v>44102</v>
      </c>
      <c r="B285" s="130" t="s">
        <v>311</v>
      </c>
      <c r="C285" s="131"/>
      <c r="D285" s="40">
        <f>'[1] Y autismo'!D284+'[1]Y017 PSBC capacitacion'!D284+'[1]Y061 1000 dias de vida'!D284+'[1]Y014 alimentacion escolar'!D284+'[1]Y015 Situa emergencia desastres'!D284+'[1]Y017PSBC APOYOS'!D284+'[1]Y060 GRUPOS PRIORITARIOS'!D284+'[1]Y017 DIF PILARES'!D284</f>
        <v>6</v>
      </c>
      <c r="E285" s="141" t="s">
        <v>191</v>
      </c>
      <c r="F285" s="142" t="s">
        <v>266</v>
      </c>
      <c r="G285" s="38" t="s">
        <v>908</v>
      </c>
      <c r="H285" s="41" t="s">
        <v>909</v>
      </c>
      <c r="I285" s="134">
        <v>68.11</v>
      </c>
      <c r="J285" s="43">
        <f>'[1] Y autismo'!J284+'[1]Y017 PSBC capacitacion'!J284+'[1]Y061 1000 dias de vida'!J284+'[1]Y014 alimentacion escolar'!J284+'[1]Y015 Situa emergencia desastres'!J284+'[1]Y017PSBC APOYOS'!J284+'[1]Y060 GRUPOS PRIORITARIOS'!J284+'[1]Y017 DIF PILARES'!J284</f>
        <v>408.65999999999997</v>
      </c>
      <c r="K285" s="135"/>
      <c r="L285" s="136"/>
      <c r="M285" s="137"/>
      <c r="N285" s="136"/>
      <c r="O285" s="138"/>
      <c r="P285" s="136"/>
      <c r="Q285" s="138"/>
      <c r="R285" s="136"/>
      <c r="S285" s="138"/>
      <c r="T285" s="136"/>
      <c r="U285" s="138"/>
      <c r="V285" s="136"/>
      <c r="W285" s="138"/>
      <c r="X285" s="136"/>
      <c r="Y285" s="138">
        <v>68.11</v>
      </c>
      <c r="Z285" s="43">
        <v>408.65999999999997</v>
      </c>
      <c r="AA285" s="97"/>
      <c r="AB285" s="136"/>
      <c r="AC285" s="97"/>
      <c r="AD285" s="136"/>
      <c r="AE285" s="97"/>
      <c r="AF285" s="136"/>
      <c r="AG285" s="97"/>
      <c r="AH285" s="136"/>
      <c r="AI285" s="232">
        <f t="shared" si="49"/>
        <v>408.65999999999997</v>
      </c>
    </row>
    <row r="286" spans="1:35" s="139" customFormat="1" ht="80.099999999999994" customHeight="1" x14ac:dyDescent="0.25">
      <c r="A286" s="129">
        <v>44102</v>
      </c>
      <c r="B286" s="130" t="s">
        <v>312</v>
      </c>
      <c r="C286" s="131"/>
      <c r="D286" s="40">
        <f>'[1] Y autismo'!D285+'[1]Y017 PSBC capacitacion'!D285+'[1]Y061 1000 dias de vida'!D285+'[1]Y014 alimentacion escolar'!D285+'[1]Y015 Situa emergencia desastres'!D285+'[1]Y017PSBC APOYOS'!D285+'[1]Y060 GRUPOS PRIORITARIOS'!D285+'[1]Y017 DIF PILARES'!D285</f>
        <v>6</v>
      </c>
      <c r="E286" s="141" t="s">
        <v>191</v>
      </c>
      <c r="F286" s="142" t="s">
        <v>266</v>
      </c>
      <c r="G286" s="38" t="s">
        <v>910</v>
      </c>
      <c r="H286" s="41" t="s">
        <v>911</v>
      </c>
      <c r="I286" s="134">
        <v>69.02</v>
      </c>
      <c r="J286" s="43">
        <f>'[1] Y autismo'!J285+'[1]Y017 PSBC capacitacion'!J285+'[1]Y061 1000 dias de vida'!J285+'[1]Y014 alimentacion escolar'!J285+'[1]Y015 Situa emergencia desastres'!J285+'[1]Y017PSBC APOYOS'!J285+'[1]Y060 GRUPOS PRIORITARIOS'!J285+'[1]Y017 DIF PILARES'!J285</f>
        <v>414.12</v>
      </c>
      <c r="K286" s="135"/>
      <c r="L286" s="136"/>
      <c r="M286" s="137"/>
      <c r="N286" s="136"/>
      <c r="O286" s="138"/>
      <c r="P286" s="136"/>
      <c r="Q286" s="138"/>
      <c r="R286" s="136"/>
      <c r="S286" s="138"/>
      <c r="T286" s="136"/>
      <c r="U286" s="138"/>
      <c r="V286" s="136"/>
      <c r="W286" s="138"/>
      <c r="X286" s="136"/>
      <c r="Y286" s="138">
        <v>69.02</v>
      </c>
      <c r="Z286" s="43">
        <v>414.12</v>
      </c>
      <c r="AA286" s="97"/>
      <c r="AB286" s="136"/>
      <c r="AC286" s="97"/>
      <c r="AD286" s="136"/>
      <c r="AE286" s="97"/>
      <c r="AF286" s="136"/>
      <c r="AG286" s="97"/>
      <c r="AH286" s="136"/>
      <c r="AI286" s="232">
        <f t="shared" si="49"/>
        <v>414.12</v>
      </c>
    </row>
    <row r="287" spans="1:35" s="139" customFormat="1" ht="80.099999999999994" customHeight="1" x14ac:dyDescent="0.25">
      <c r="A287" s="143">
        <v>44102</v>
      </c>
      <c r="B287" s="130" t="s">
        <v>313</v>
      </c>
      <c r="C287" s="131"/>
      <c r="D287" s="40">
        <f>'[1] Y autismo'!D286+'[1]Y017 PSBC capacitacion'!D286+'[1]Y061 1000 dias de vida'!D286+'[1]Y014 alimentacion escolar'!D286+'[1]Y015 Situa emergencia desastres'!D286+'[1]Y017PSBC APOYOS'!D286+'[1]Y060 GRUPOS PRIORITARIOS'!D286+'[1]Y017 DIF PILARES'!D286</f>
        <v>3</v>
      </c>
      <c r="E287" s="141" t="s">
        <v>191</v>
      </c>
      <c r="F287" s="142" t="s">
        <v>266</v>
      </c>
      <c r="G287" s="38" t="s">
        <v>912</v>
      </c>
      <c r="H287" s="41" t="s">
        <v>913</v>
      </c>
      <c r="I287" s="134">
        <v>46.98</v>
      </c>
      <c r="J287" s="43">
        <f>'[1] Y autismo'!J286+'[1]Y017 PSBC capacitacion'!J286+'[1]Y061 1000 dias de vida'!J286+'[1]Y014 alimentacion escolar'!J286+'[1]Y015 Situa emergencia desastres'!J286+'[1]Y017PSBC APOYOS'!J286+'[1]Y060 GRUPOS PRIORITARIOS'!J286+'[1]Y017 DIF PILARES'!J286</f>
        <v>140.94</v>
      </c>
      <c r="K287" s="135"/>
      <c r="L287" s="136"/>
      <c r="M287" s="137"/>
      <c r="N287" s="136"/>
      <c r="O287" s="138"/>
      <c r="P287" s="136"/>
      <c r="Q287" s="138"/>
      <c r="R287" s="136"/>
      <c r="S287" s="138"/>
      <c r="T287" s="136"/>
      <c r="U287" s="138"/>
      <c r="V287" s="136"/>
      <c r="W287" s="138"/>
      <c r="X287" s="136"/>
      <c r="Y287" s="138">
        <v>46.98</v>
      </c>
      <c r="Z287" s="43">
        <v>140.94</v>
      </c>
      <c r="AA287" s="97"/>
      <c r="AB287" s="136"/>
      <c r="AC287" s="97"/>
      <c r="AD287" s="136"/>
      <c r="AE287" s="97"/>
      <c r="AF287" s="136"/>
      <c r="AG287" s="97"/>
      <c r="AH287" s="136"/>
      <c r="AI287" s="232">
        <f t="shared" si="49"/>
        <v>140.94</v>
      </c>
    </row>
    <row r="288" spans="1:35" s="139" customFormat="1" ht="80.099999999999994" customHeight="1" x14ac:dyDescent="0.25">
      <c r="A288" s="143">
        <v>44102</v>
      </c>
      <c r="B288" s="130" t="s">
        <v>314</v>
      </c>
      <c r="C288" s="131"/>
      <c r="D288" s="40">
        <f>'[1] Y autismo'!D287+'[1]Y017 PSBC capacitacion'!D287+'[1]Y061 1000 dias de vida'!D287+'[1]Y014 alimentacion escolar'!D287+'[1]Y015 Situa emergencia desastres'!D287+'[1]Y017PSBC APOYOS'!D287+'[1]Y060 GRUPOS PRIORITARIOS'!D287+'[1]Y017 DIF PILARES'!D287</f>
        <v>2</v>
      </c>
      <c r="E288" s="141" t="s">
        <v>191</v>
      </c>
      <c r="F288" s="142" t="s">
        <v>266</v>
      </c>
      <c r="G288" s="38" t="s">
        <v>914</v>
      </c>
      <c r="H288" s="41" t="s">
        <v>915</v>
      </c>
      <c r="I288" s="134">
        <v>174</v>
      </c>
      <c r="J288" s="43">
        <f>'[1] Y autismo'!J287+'[1]Y017 PSBC capacitacion'!J287+'[1]Y061 1000 dias de vida'!J287+'[1]Y014 alimentacion escolar'!J287+'[1]Y015 Situa emergencia desastres'!J287+'[1]Y017PSBC APOYOS'!J287+'[1]Y060 GRUPOS PRIORITARIOS'!J287+'[1]Y017 DIF PILARES'!J287</f>
        <v>348</v>
      </c>
      <c r="K288" s="135"/>
      <c r="L288" s="136"/>
      <c r="M288" s="137"/>
      <c r="N288" s="136"/>
      <c r="O288" s="138"/>
      <c r="P288" s="136"/>
      <c r="Q288" s="138"/>
      <c r="R288" s="136"/>
      <c r="S288" s="138"/>
      <c r="T288" s="136"/>
      <c r="U288" s="138"/>
      <c r="V288" s="136"/>
      <c r="W288" s="138"/>
      <c r="X288" s="136"/>
      <c r="Y288" s="138">
        <v>174</v>
      </c>
      <c r="Z288" s="43">
        <v>348</v>
      </c>
      <c r="AA288" s="97"/>
      <c r="AB288" s="136"/>
      <c r="AC288" s="97"/>
      <c r="AD288" s="136"/>
      <c r="AE288" s="97"/>
      <c r="AF288" s="136"/>
      <c r="AG288" s="97"/>
      <c r="AH288" s="136"/>
      <c r="AI288" s="232">
        <f t="shared" si="49"/>
        <v>348</v>
      </c>
    </row>
    <row r="289" spans="1:35" s="139" customFormat="1" ht="80.099999999999994" customHeight="1" x14ac:dyDescent="0.25">
      <c r="A289" s="143">
        <v>44102</v>
      </c>
      <c r="B289" s="130" t="s">
        <v>315</v>
      </c>
      <c r="C289" s="131"/>
      <c r="D289" s="40">
        <f>'[1] Y autismo'!D288+'[1]Y017 PSBC capacitacion'!D288+'[1]Y061 1000 dias de vida'!D288+'[1]Y014 alimentacion escolar'!D288+'[1]Y015 Situa emergencia desastres'!D288+'[1]Y017PSBC APOYOS'!D288+'[1]Y060 GRUPOS PRIORITARIOS'!D288+'[1]Y017 DIF PILARES'!D288</f>
        <v>4</v>
      </c>
      <c r="E289" s="141" t="s">
        <v>191</v>
      </c>
      <c r="F289" s="142" t="s">
        <v>266</v>
      </c>
      <c r="G289" s="38" t="s">
        <v>916</v>
      </c>
      <c r="H289" s="41" t="s">
        <v>917</v>
      </c>
      <c r="I289" s="134">
        <v>71.34</v>
      </c>
      <c r="J289" s="43">
        <f>'[1] Y autismo'!J288+'[1]Y017 PSBC capacitacion'!J288+'[1]Y061 1000 dias de vida'!J288+'[1]Y014 alimentacion escolar'!J288+'[1]Y015 Situa emergencia desastres'!J288+'[1]Y017PSBC APOYOS'!J288+'[1]Y060 GRUPOS PRIORITARIOS'!J288+'[1]Y017 DIF PILARES'!J288</f>
        <v>285.36</v>
      </c>
      <c r="K289" s="135"/>
      <c r="L289" s="136"/>
      <c r="M289" s="137"/>
      <c r="N289" s="136"/>
      <c r="O289" s="138"/>
      <c r="P289" s="136"/>
      <c r="Q289" s="138"/>
      <c r="R289" s="136"/>
      <c r="S289" s="138"/>
      <c r="T289" s="136"/>
      <c r="U289" s="138"/>
      <c r="V289" s="136"/>
      <c r="W289" s="138"/>
      <c r="X289" s="136"/>
      <c r="Y289" s="138">
        <v>71.34</v>
      </c>
      <c r="Z289" s="43">
        <v>285.36</v>
      </c>
      <c r="AA289" s="97"/>
      <c r="AB289" s="136"/>
      <c r="AC289" s="97"/>
      <c r="AD289" s="136"/>
      <c r="AE289" s="97"/>
      <c r="AF289" s="136"/>
      <c r="AG289" s="97"/>
      <c r="AH289" s="136"/>
      <c r="AI289" s="232">
        <f t="shared" si="49"/>
        <v>285.36</v>
      </c>
    </row>
    <row r="290" spans="1:35" s="139" customFormat="1" ht="80.099999999999994" customHeight="1" x14ac:dyDescent="0.25">
      <c r="A290" s="143">
        <v>44102</v>
      </c>
      <c r="B290" s="130" t="s">
        <v>316</v>
      </c>
      <c r="C290" s="131"/>
      <c r="D290" s="40">
        <f>'[1] Y autismo'!D289+'[1]Y017 PSBC capacitacion'!D289+'[1]Y061 1000 dias de vida'!D289+'[1]Y014 alimentacion escolar'!D289+'[1]Y015 Situa emergencia desastres'!D289+'[1]Y017PSBC APOYOS'!D289+'[1]Y060 GRUPOS PRIORITARIOS'!D289+'[1]Y017 DIF PILARES'!D289</f>
        <v>6</v>
      </c>
      <c r="E290" s="141" t="s">
        <v>191</v>
      </c>
      <c r="F290" s="142" t="s">
        <v>266</v>
      </c>
      <c r="G290" s="38" t="s">
        <v>918</v>
      </c>
      <c r="H290" s="41" t="s">
        <v>919</v>
      </c>
      <c r="I290" s="134">
        <v>105.55</v>
      </c>
      <c r="J290" s="43">
        <f>'[1] Y autismo'!J289+'[1]Y017 PSBC capacitacion'!J289+'[1]Y061 1000 dias de vida'!J289+'[1]Y014 alimentacion escolar'!J289+'[1]Y015 Situa emergencia desastres'!J289+'[1]Y017PSBC APOYOS'!J289+'[1]Y060 GRUPOS PRIORITARIOS'!J289+'[1]Y017 DIF PILARES'!J289</f>
        <v>633.29999999999995</v>
      </c>
      <c r="K290" s="135"/>
      <c r="L290" s="136"/>
      <c r="M290" s="137"/>
      <c r="N290" s="136"/>
      <c r="O290" s="138"/>
      <c r="P290" s="136"/>
      <c r="Q290" s="138"/>
      <c r="R290" s="136"/>
      <c r="S290" s="138"/>
      <c r="T290" s="136"/>
      <c r="U290" s="138"/>
      <c r="V290" s="136"/>
      <c r="W290" s="138"/>
      <c r="X290" s="136"/>
      <c r="Y290" s="138">
        <v>105.55</v>
      </c>
      <c r="Z290" s="43">
        <v>633.29999999999995</v>
      </c>
      <c r="AA290" s="97"/>
      <c r="AB290" s="136"/>
      <c r="AC290" s="97"/>
      <c r="AD290" s="136"/>
      <c r="AE290" s="97"/>
      <c r="AF290" s="136"/>
      <c r="AG290" s="97"/>
      <c r="AH290" s="136"/>
      <c r="AI290" s="232">
        <f t="shared" si="49"/>
        <v>633.29999999999995</v>
      </c>
    </row>
    <row r="291" spans="1:35" s="139" customFormat="1" ht="80.099999999999994" customHeight="1" x14ac:dyDescent="0.25">
      <c r="A291" s="143">
        <v>44102</v>
      </c>
      <c r="B291" s="130" t="s">
        <v>317</v>
      </c>
      <c r="C291" s="131"/>
      <c r="D291" s="40">
        <f>'[1] Y autismo'!D290+'[1]Y017 PSBC capacitacion'!D290+'[1]Y061 1000 dias de vida'!D290+'[1]Y014 alimentacion escolar'!D290+'[1]Y015 Situa emergencia desastres'!D290+'[1]Y017PSBC APOYOS'!D290+'[1]Y060 GRUPOS PRIORITARIOS'!D290+'[1]Y017 DIF PILARES'!D290</f>
        <v>262</v>
      </c>
      <c r="E291" s="141" t="s">
        <v>191</v>
      </c>
      <c r="F291" s="142" t="s">
        <v>266</v>
      </c>
      <c r="G291" s="38" t="s">
        <v>920</v>
      </c>
      <c r="H291" s="41" t="s">
        <v>921</v>
      </c>
      <c r="I291" s="134">
        <v>9860</v>
      </c>
      <c r="J291" s="43">
        <f>'[1] Y autismo'!J290+'[1]Y017 PSBC capacitacion'!J290+'[1]Y061 1000 dias de vida'!J290+'[1]Y014 alimentacion escolar'!J290+'[1]Y015 Situa emergencia desastres'!J290+'[1]Y017PSBC APOYOS'!J290+'[1]Y060 GRUPOS PRIORITARIOS'!J290+'[1]Y017 DIF PILARES'!J290</f>
        <v>2583320</v>
      </c>
      <c r="K291" s="135"/>
      <c r="L291" s="136"/>
      <c r="M291" s="137"/>
      <c r="N291" s="136"/>
      <c r="O291" s="138"/>
      <c r="P291" s="136"/>
      <c r="Q291" s="138"/>
      <c r="R291" s="136"/>
      <c r="S291" s="138"/>
      <c r="T291" s="136"/>
      <c r="U291" s="138"/>
      <c r="V291" s="136"/>
      <c r="W291" s="138"/>
      <c r="X291" s="136"/>
      <c r="Y291" s="138">
        <v>9860</v>
      </c>
      <c r="Z291" s="43">
        <v>2583320</v>
      </c>
      <c r="AA291" s="97"/>
      <c r="AB291" s="136"/>
      <c r="AC291" s="97"/>
      <c r="AD291" s="136"/>
      <c r="AE291" s="97"/>
      <c r="AF291" s="136"/>
      <c r="AG291" s="97"/>
      <c r="AH291" s="136"/>
      <c r="AI291" s="232">
        <f t="shared" si="49"/>
        <v>2583320</v>
      </c>
    </row>
    <row r="292" spans="1:35" s="139" customFormat="1" ht="80.099999999999994" customHeight="1" x14ac:dyDescent="0.25">
      <c r="A292" s="129">
        <v>44102</v>
      </c>
      <c r="B292" s="130" t="s">
        <v>318</v>
      </c>
      <c r="C292" s="131"/>
      <c r="D292" s="40">
        <f>'[1] Y autismo'!D291+'[1]Y017 PSBC capacitacion'!D291+'[1]Y061 1000 dias de vida'!D291+'[1]Y014 alimentacion escolar'!D291+'[1]Y015 Situa emergencia desastres'!D291+'[1]Y017PSBC APOYOS'!D291+'[1]Y060 GRUPOS PRIORITARIOS'!D291+'[1]Y017 DIF PILARES'!D291</f>
        <v>25</v>
      </c>
      <c r="E292" s="141" t="s">
        <v>191</v>
      </c>
      <c r="F292" s="142" t="s">
        <v>266</v>
      </c>
      <c r="G292" s="38" t="s">
        <v>922</v>
      </c>
      <c r="H292" s="41" t="s">
        <v>923</v>
      </c>
      <c r="I292" s="134">
        <v>6000</v>
      </c>
      <c r="J292" s="43">
        <f>'[1] Y autismo'!J291+'[1]Y017 PSBC capacitacion'!J291+'[1]Y061 1000 dias de vida'!J291+'[1]Y014 alimentacion escolar'!J291+'[1]Y015 Situa emergencia desastres'!J291+'[1]Y017PSBC APOYOS'!J291+'[1]Y060 GRUPOS PRIORITARIOS'!J291+'[1]Y017 DIF PILARES'!J291</f>
        <v>150000</v>
      </c>
      <c r="K292" s="135"/>
      <c r="L292" s="136"/>
      <c r="M292" s="137"/>
      <c r="N292" s="136"/>
      <c r="O292" s="138"/>
      <c r="P292" s="136"/>
      <c r="Q292" s="138"/>
      <c r="R292" s="136"/>
      <c r="S292" s="138"/>
      <c r="T292" s="136"/>
      <c r="U292" s="138"/>
      <c r="V292" s="136"/>
      <c r="W292" s="138"/>
      <c r="X292" s="136"/>
      <c r="Y292" s="138">
        <v>6000</v>
      </c>
      <c r="Z292" s="43">
        <v>150000</v>
      </c>
      <c r="AA292" s="97"/>
      <c r="AB292" s="136"/>
      <c r="AC292" s="97"/>
      <c r="AD292" s="136"/>
      <c r="AE292" s="97"/>
      <c r="AF292" s="136"/>
      <c r="AG292" s="97"/>
      <c r="AH292" s="136"/>
      <c r="AI292" s="232">
        <f t="shared" si="49"/>
        <v>150000</v>
      </c>
    </row>
    <row r="293" spans="1:35" s="139" customFormat="1" ht="80.099999999999994" customHeight="1" x14ac:dyDescent="0.25">
      <c r="A293" s="129">
        <v>44102</v>
      </c>
      <c r="B293" s="130" t="s">
        <v>319</v>
      </c>
      <c r="C293" s="131"/>
      <c r="D293" s="40">
        <f>'[1] Y autismo'!D292+'[1]Y017 PSBC capacitacion'!D292+'[1]Y061 1000 dias de vida'!D292+'[1]Y014 alimentacion escolar'!D292+'[1]Y015 Situa emergencia desastres'!D292+'[1]Y017PSBC APOYOS'!D292+'[1]Y060 GRUPOS PRIORITARIOS'!D292+'[1]Y017 DIF PILARES'!D292</f>
        <v>262</v>
      </c>
      <c r="E293" s="141" t="s">
        <v>191</v>
      </c>
      <c r="F293" s="142" t="s">
        <v>266</v>
      </c>
      <c r="G293" s="38" t="s">
        <v>924</v>
      </c>
      <c r="H293" s="41" t="s">
        <v>925</v>
      </c>
      <c r="I293" s="134">
        <v>371</v>
      </c>
      <c r="J293" s="43">
        <f>'[1] Y autismo'!J292+'[1]Y017 PSBC capacitacion'!J292+'[1]Y061 1000 dias de vida'!J292+'[1]Y014 alimentacion escolar'!J292+'[1]Y015 Situa emergencia desastres'!J292+'[1]Y017PSBC APOYOS'!J292+'[1]Y060 GRUPOS PRIORITARIOS'!J292+'[1]Y017 DIF PILARES'!J292</f>
        <v>97202</v>
      </c>
      <c r="K293" s="135"/>
      <c r="L293" s="136"/>
      <c r="M293" s="137"/>
      <c r="N293" s="136"/>
      <c r="O293" s="138"/>
      <c r="P293" s="136"/>
      <c r="Q293" s="138"/>
      <c r="R293" s="136"/>
      <c r="S293" s="138"/>
      <c r="T293" s="136"/>
      <c r="U293" s="138"/>
      <c r="V293" s="136"/>
      <c r="W293" s="138"/>
      <c r="X293" s="136"/>
      <c r="Y293" s="138">
        <v>371</v>
      </c>
      <c r="Z293" s="43">
        <v>97202</v>
      </c>
      <c r="AA293" s="97"/>
      <c r="AB293" s="136"/>
      <c r="AC293" s="97"/>
      <c r="AD293" s="136"/>
      <c r="AE293" s="97"/>
      <c r="AF293" s="136"/>
      <c r="AG293" s="97"/>
      <c r="AH293" s="136"/>
      <c r="AI293" s="232">
        <f t="shared" si="49"/>
        <v>97202</v>
      </c>
    </row>
    <row r="294" spans="1:35" s="139" customFormat="1" ht="80.099999999999994" customHeight="1" x14ac:dyDescent="0.25">
      <c r="A294" s="129">
        <v>44102</v>
      </c>
      <c r="B294" s="130" t="s">
        <v>320</v>
      </c>
      <c r="C294" s="131"/>
      <c r="D294" s="40">
        <f>'[1] Y autismo'!D293+'[1]Y017 PSBC capacitacion'!D293+'[1]Y061 1000 dias de vida'!D293+'[1]Y014 alimentacion escolar'!D293+'[1]Y015 Situa emergencia desastres'!D293+'[1]Y017PSBC APOYOS'!D293+'[1]Y060 GRUPOS PRIORITARIOS'!D293+'[1]Y017 DIF PILARES'!D293</f>
        <v>40</v>
      </c>
      <c r="E294" s="141" t="s">
        <v>191</v>
      </c>
      <c r="F294" s="142" t="s">
        <v>266</v>
      </c>
      <c r="G294" s="38" t="s">
        <v>926</v>
      </c>
      <c r="H294" s="41" t="s">
        <v>927</v>
      </c>
      <c r="I294" s="134">
        <v>3866.28</v>
      </c>
      <c r="J294" s="43">
        <f>'[1] Y autismo'!J293+'[1]Y017 PSBC capacitacion'!J293+'[1]Y061 1000 dias de vida'!J293+'[1]Y014 alimentacion escolar'!J293+'[1]Y015 Situa emergencia desastres'!J293+'[1]Y017PSBC APOYOS'!J293+'[1]Y060 GRUPOS PRIORITARIOS'!J293+'[1]Y017 DIF PILARES'!J293</f>
        <v>154651.20000000001</v>
      </c>
      <c r="K294" s="135"/>
      <c r="L294" s="136"/>
      <c r="M294" s="137"/>
      <c r="N294" s="136"/>
      <c r="O294" s="138"/>
      <c r="P294" s="136"/>
      <c r="Q294" s="138"/>
      <c r="R294" s="136"/>
      <c r="S294" s="138"/>
      <c r="T294" s="136"/>
      <c r="U294" s="138"/>
      <c r="V294" s="136"/>
      <c r="W294" s="138"/>
      <c r="X294" s="136"/>
      <c r="Y294" s="138">
        <v>3866.28</v>
      </c>
      <c r="Z294" s="43">
        <v>154651.20000000001</v>
      </c>
      <c r="AA294" s="97"/>
      <c r="AB294" s="136"/>
      <c r="AC294" s="97"/>
      <c r="AD294" s="136"/>
      <c r="AE294" s="97"/>
      <c r="AF294" s="136"/>
      <c r="AG294" s="97"/>
      <c r="AH294" s="136"/>
      <c r="AI294" s="232">
        <f t="shared" si="49"/>
        <v>154651.20000000001</v>
      </c>
    </row>
    <row r="295" spans="1:35" s="139" customFormat="1" ht="80.099999999999994" customHeight="1" x14ac:dyDescent="0.25">
      <c r="A295" s="129">
        <v>44102</v>
      </c>
      <c r="B295" s="130" t="s">
        <v>321</v>
      </c>
      <c r="C295" s="131"/>
      <c r="D295" s="40">
        <f>'[1] Y autismo'!D294+'[1]Y017 PSBC capacitacion'!D294+'[1]Y061 1000 dias de vida'!D294+'[1]Y014 alimentacion escolar'!D294+'[1]Y015 Situa emergencia desastres'!D294+'[1]Y017PSBC APOYOS'!D294+'[1]Y060 GRUPOS PRIORITARIOS'!D294+'[1]Y017 DIF PILARES'!D294</f>
        <v>262</v>
      </c>
      <c r="E295" s="141" t="s">
        <v>191</v>
      </c>
      <c r="F295" s="142" t="s">
        <v>266</v>
      </c>
      <c r="G295" s="38" t="s">
        <v>928</v>
      </c>
      <c r="H295" s="41" t="s">
        <v>929</v>
      </c>
      <c r="I295" s="134">
        <v>121.86</v>
      </c>
      <c r="J295" s="43">
        <f>'[1] Y autismo'!J294+'[1]Y017 PSBC capacitacion'!J294+'[1]Y061 1000 dias de vida'!J294+'[1]Y014 alimentacion escolar'!J294+'[1]Y015 Situa emergencia desastres'!J294+'[1]Y017PSBC APOYOS'!J294+'[1]Y060 GRUPOS PRIORITARIOS'!J294+'[1]Y017 DIF PILARES'!J294</f>
        <v>31927.32</v>
      </c>
      <c r="K295" s="135"/>
      <c r="L295" s="136"/>
      <c r="M295" s="137"/>
      <c r="N295" s="136"/>
      <c r="O295" s="138"/>
      <c r="P295" s="136"/>
      <c r="Q295" s="138"/>
      <c r="R295" s="136"/>
      <c r="S295" s="138"/>
      <c r="T295" s="136"/>
      <c r="U295" s="138"/>
      <c r="V295" s="136"/>
      <c r="W295" s="138"/>
      <c r="X295" s="136"/>
      <c r="Y295" s="138">
        <v>121.86</v>
      </c>
      <c r="Z295" s="43">
        <v>31927.32</v>
      </c>
      <c r="AA295" s="97"/>
      <c r="AB295" s="136"/>
      <c r="AC295" s="97"/>
      <c r="AD295" s="136"/>
      <c r="AE295" s="97"/>
      <c r="AF295" s="136"/>
      <c r="AG295" s="97"/>
      <c r="AH295" s="136"/>
      <c r="AI295" s="232">
        <f t="shared" si="49"/>
        <v>31927.32</v>
      </c>
    </row>
    <row r="296" spans="1:35" s="139" customFormat="1" ht="80.099999999999994" customHeight="1" x14ac:dyDescent="0.25">
      <c r="A296" s="143">
        <v>44102</v>
      </c>
      <c r="B296" s="130" t="s">
        <v>322</v>
      </c>
      <c r="C296" s="131"/>
      <c r="D296" s="40">
        <f>'[1] Y autismo'!D295+'[1]Y017 PSBC capacitacion'!D295+'[1]Y061 1000 dias de vida'!D295+'[1]Y014 alimentacion escolar'!D295+'[1]Y015 Situa emergencia desastres'!D295+'[1]Y017PSBC APOYOS'!D295+'[1]Y060 GRUPOS PRIORITARIOS'!D295+'[1]Y017 DIF PILARES'!D295</f>
        <v>262</v>
      </c>
      <c r="E296" s="141" t="s">
        <v>191</v>
      </c>
      <c r="F296" s="142" t="s">
        <v>266</v>
      </c>
      <c r="G296" s="38" t="s">
        <v>930</v>
      </c>
      <c r="H296" s="41" t="s">
        <v>931</v>
      </c>
      <c r="I296" s="134">
        <v>37.49</v>
      </c>
      <c r="J296" s="43">
        <f>'[1] Y autismo'!J295+'[1]Y017 PSBC capacitacion'!J295+'[1]Y061 1000 dias de vida'!J295+'[1]Y014 alimentacion escolar'!J295+'[1]Y015 Situa emergencia desastres'!J295+'[1]Y017PSBC APOYOS'!J295+'[1]Y060 GRUPOS PRIORITARIOS'!J295+'[1]Y017 DIF PILARES'!J295</f>
        <v>9822.380000000001</v>
      </c>
      <c r="K296" s="135"/>
      <c r="L296" s="136"/>
      <c r="M296" s="137"/>
      <c r="N296" s="136"/>
      <c r="O296" s="138"/>
      <c r="P296" s="136"/>
      <c r="Q296" s="138"/>
      <c r="R296" s="136"/>
      <c r="S296" s="138"/>
      <c r="T296" s="136"/>
      <c r="U296" s="138"/>
      <c r="V296" s="136"/>
      <c r="W296" s="138"/>
      <c r="X296" s="136"/>
      <c r="Y296" s="138">
        <v>37.49</v>
      </c>
      <c r="Z296" s="43">
        <v>9822.380000000001</v>
      </c>
      <c r="AA296" s="97"/>
      <c r="AB296" s="136"/>
      <c r="AC296" s="97"/>
      <c r="AD296" s="136"/>
      <c r="AE296" s="97"/>
      <c r="AF296" s="136"/>
      <c r="AG296" s="97"/>
      <c r="AH296" s="136"/>
      <c r="AI296" s="232">
        <f t="shared" si="49"/>
        <v>9822.380000000001</v>
      </c>
    </row>
    <row r="297" spans="1:35" s="139" customFormat="1" ht="80.099999999999994" customHeight="1" x14ac:dyDescent="0.25">
      <c r="A297" s="143">
        <v>44102</v>
      </c>
      <c r="B297" s="130" t="s">
        <v>323</v>
      </c>
      <c r="C297" s="131"/>
      <c r="D297" s="40">
        <f>'[1] Y autismo'!D296+'[1]Y017 PSBC capacitacion'!D296+'[1]Y061 1000 dias de vida'!D296+'[1]Y014 alimentacion escolar'!D296+'[1]Y015 Situa emergencia desastres'!D296+'[1]Y017PSBC APOYOS'!D296+'[1]Y060 GRUPOS PRIORITARIOS'!D296+'[1]Y017 DIF PILARES'!D296</f>
        <v>2620</v>
      </c>
      <c r="E297" s="141" t="s">
        <v>191</v>
      </c>
      <c r="F297" s="142" t="s">
        <v>266</v>
      </c>
      <c r="G297" s="38" t="s">
        <v>932</v>
      </c>
      <c r="H297" s="41" t="s">
        <v>933</v>
      </c>
      <c r="I297" s="134">
        <v>6.97</v>
      </c>
      <c r="J297" s="43">
        <f>'[1] Y autismo'!J296+'[1]Y017 PSBC capacitacion'!J296+'[1]Y061 1000 dias de vida'!J296+'[1]Y014 alimentacion escolar'!J296+'[1]Y015 Situa emergencia desastres'!J296+'[1]Y017PSBC APOYOS'!J296+'[1]Y060 GRUPOS PRIORITARIOS'!J296+'[1]Y017 DIF PILARES'!J296</f>
        <v>18261.399999999998</v>
      </c>
      <c r="K297" s="135"/>
      <c r="L297" s="136"/>
      <c r="M297" s="137"/>
      <c r="N297" s="136"/>
      <c r="O297" s="138"/>
      <c r="P297" s="136"/>
      <c r="Q297" s="138"/>
      <c r="R297" s="136"/>
      <c r="S297" s="138"/>
      <c r="T297" s="136"/>
      <c r="U297" s="138"/>
      <c r="V297" s="136"/>
      <c r="W297" s="138"/>
      <c r="X297" s="136"/>
      <c r="Y297" s="138">
        <v>6.97</v>
      </c>
      <c r="Z297" s="43">
        <v>18261.399999999998</v>
      </c>
      <c r="AA297" s="97"/>
      <c r="AB297" s="136"/>
      <c r="AC297" s="97"/>
      <c r="AD297" s="136"/>
      <c r="AE297" s="97"/>
      <c r="AF297" s="136"/>
      <c r="AG297" s="97"/>
      <c r="AH297" s="136"/>
      <c r="AI297" s="232">
        <f t="shared" si="49"/>
        <v>18261.399999999998</v>
      </c>
    </row>
    <row r="298" spans="1:35" s="139" customFormat="1" ht="80.099999999999994" customHeight="1" x14ac:dyDescent="0.25">
      <c r="A298" s="143">
        <v>44102</v>
      </c>
      <c r="B298" s="130" t="s">
        <v>324</v>
      </c>
      <c r="C298" s="131"/>
      <c r="D298" s="40">
        <f>'[1] Y autismo'!D297+'[1]Y017 PSBC capacitacion'!D297+'[1]Y061 1000 dias de vida'!D297+'[1]Y014 alimentacion escolar'!D297+'[1]Y015 Situa emergencia desastres'!D297+'[1]Y017PSBC APOYOS'!D297+'[1]Y060 GRUPOS PRIORITARIOS'!D297+'[1]Y017 DIF PILARES'!D297</f>
        <v>2620</v>
      </c>
      <c r="E298" s="141" t="s">
        <v>191</v>
      </c>
      <c r="F298" s="142" t="s">
        <v>266</v>
      </c>
      <c r="G298" s="38" t="s">
        <v>934</v>
      </c>
      <c r="H298" s="41" t="s">
        <v>935</v>
      </c>
      <c r="I298" s="134">
        <v>7.62</v>
      </c>
      <c r="J298" s="43">
        <f>'[1] Y autismo'!J297+'[1]Y017 PSBC capacitacion'!J297+'[1]Y061 1000 dias de vida'!J297+'[1]Y014 alimentacion escolar'!J297+'[1]Y015 Situa emergencia desastres'!J297+'[1]Y017PSBC APOYOS'!J297+'[1]Y060 GRUPOS PRIORITARIOS'!J297+'[1]Y017 DIF PILARES'!J297</f>
        <v>19964.400000000001</v>
      </c>
      <c r="K298" s="135"/>
      <c r="L298" s="136"/>
      <c r="M298" s="137"/>
      <c r="N298" s="136"/>
      <c r="O298" s="138"/>
      <c r="P298" s="136"/>
      <c r="Q298" s="138"/>
      <c r="R298" s="136"/>
      <c r="S298" s="138"/>
      <c r="T298" s="136"/>
      <c r="U298" s="138"/>
      <c r="V298" s="136"/>
      <c r="W298" s="138"/>
      <c r="X298" s="136"/>
      <c r="Y298" s="138">
        <v>7.62</v>
      </c>
      <c r="Z298" s="43">
        <v>19964.400000000001</v>
      </c>
      <c r="AA298" s="97"/>
      <c r="AB298" s="136"/>
      <c r="AC298" s="97"/>
      <c r="AD298" s="136"/>
      <c r="AE298" s="97"/>
      <c r="AF298" s="136"/>
      <c r="AG298" s="97"/>
      <c r="AH298" s="136"/>
      <c r="AI298" s="232">
        <f t="shared" si="49"/>
        <v>19964.400000000001</v>
      </c>
    </row>
    <row r="299" spans="1:35" s="139" customFormat="1" ht="80.099999999999994" customHeight="1" x14ac:dyDescent="0.25">
      <c r="A299" s="143">
        <v>44102</v>
      </c>
      <c r="B299" s="130" t="s">
        <v>325</v>
      </c>
      <c r="C299" s="131"/>
      <c r="D299" s="40">
        <f>'[1] Y autismo'!D298+'[1]Y017 PSBC capacitacion'!D298+'[1]Y061 1000 dias de vida'!D298+'[1]Y014 alimentacion escolar'!D298+'[1]Y015 Situa emergencia desastres'!D298+'[1]Y017PSBC APOYOS'!D298+'[1]Y060 GRUPOS PRIORITARIOS'!D298+'[1]Y017 DIF PILARES'!D298</f>
        <v>2620</v>
      </c>
      <c r="E299" s="141" t="s">
        <v>191</v>
      </c>
      <c r="F299" s="142" t="s">
        <v>266</v>
      </c>
      <c r="G299" s="38" t="s">
        <v>936</v>
      </c>
      <c r="H299" s="41" t="s">
        <v>937</v>
      </c>
      <c r="I299" s="134">
        <v>8.43</v>
      </c>
      <c r="J299" s="43">
        <f>'[1] Y autismo'!J298+'[1]Y017 PSBC capacitacion'!J298+'[1]Y061 1000 dias de vida'!J298+'[1]Y014 alimentacion escolar'!J298+'[1]Y015 Situa emergencia desastres'!J298+'[1]Y017PSBC APOYOS'!J298+'[1]Y060 GRUPOS PRIORITARIOS'!J298+'[1]Y017 DIF PILARES'!J298</f>
        <v>22086.6</v>
      </c>
      <c r="K299" s="135"/>
      <c r="L299" s="136"/>
      <c r="M299" s="137"/>
      <c r="N299" s="136"/>
      <c r="O299" s="138"/>
      <c r="P299" s="136"/>
      <c r="Q299" s="138"/>
      <c r="R299" s="136"/>
      <c r="S299" s="138"/>
      <c r="T299" s="136"/>
      <c r="U299" s="138"/>
      <c r="V299" s="136"/>
      <c r="W299" s="138"/>
      <c r="X299" s="136"/>
      <c r="Y299" s="138">
        <v>8.43</v>
      </c>
      <c r="Z299" s="43">
        <v>22086.6</v>
      </c>
      <c r="AA299" s="97"/>
      <c r="AB299" s="136"/>
      <c r="AC299" s="97"/>
      <c r="AD299" s="136"/>
      <c r="AE299" s="97"/>
      <c r="AF299" s="136"/>
      <c r="AG299" s="97"/>
      <c r="AH299" s="136"/>
      <c r="AI299" s="232">
        <f t="shared" si="49"/>
        <v>22086.6</v>
      </c>
    </row>
    <row r="300" spans="1:35" s="139" customFormat="1" ht="80.099999999999994" customHeight="1" x14ac:dyDescent="0.25">
      <c r="A300" s="143">
        <v>44102</v>
      </c>
      <c r="B300" s="130" t="s">
        <v>326</v>
      </c>
      <c r="C300" s="131"/>
      <c r="D300" s="40">
        <f>'[1] Y autismo'!D299+'[1]Y017 PSBC capacitacion'!D299+'[1]Y061 1000 dias de vida'!D299+'[1]Y014 alimentacion escolar'!D299+'[1]Y015 Situa emergencia desastres'!D299+'[1]Y017PSBC APOYOS'!D299+'[1]Y060 GRUPOS PRIORITARIOS'!D299+'[1]Y017 DIF PILARES'!D299</f>
        <v>45</v>
      </c>
      <c r="E300" s="141" t="s">
        <v>191</v>
      </c>
      <c r="F300" s="142" t="s">
        <v>266</v>
      </c>
      <c r="G300" s="38" t="s">
        <v>938</v>
      </c>
      <c r="H300" s="41" t="s">
        <v>939</v>
      </c>
      <c r="I300" s="134">
        <v>335.93</v>
      </c>
      <c r="J300" s="43">
        <f>'[1] Y autismo'!J299+'[1]Y017 PSBC capacitacion'!J299+'[1]Y061 1000 dias de vida'!J299+'[1]Y014 alimentacion escolar'!J299+'[1]Y015 Situa emergencia desastres'!J299+'[1]Y017PSBC APOYOS'!J299+'[1]Y060 GRUPOS PRIORITARIOS'!J299+'[1]Y017 DIF PILARES'!J299</f>
        <v>15116.85</v>
      </c>
      <c r="K300" s="135"/>
      <c r="L300" s="136"/>
      <c r="M300" s="137"/>
      <c r="N300" s="136"/>
      <c r="O300" s="138"/>
      <c r="P300" s="136"/>
      <c r="Q300" s="138"/>
      <c r="R300" s="136"/>
      <c r="S300" s="138"/>
      <c r="T300" s="136"/>
      <c r="U300" s="138"/>
      <c r="V300" s="136"/>
      <c r="W300" s="138"/>
      <c r="X300" s="136"/>
      <c r="Y300" s="138">
        <v>335.93</v>
      </c>
      <c r="Z300" s="43">
        <v>15116.85</v>
      </c>
      <c r="AA300" s="97"/>
      <c r="AB300" s="136"/>
      <c r="AC300" s="97"/>
      <c r="AD300" s="136"/>
      <c r="AE300" s="97"/>
      <c r="AF300" s="136"/>
      <c r="AG300" s="97"/>
      <c r="AH300" s="136"/>
      <c r="AI300" s="232">
        <f t="shared" si="49"/>
        <v>15116.85</v>
      </c>
    </row>
    <row r="301" spans="1:35" s="139" customFormat="1" ht="80.099999999999994" customHeight="1" x14ac:dyDescent="0.25">
      <c r="A301" s="129">
        <v>44102</v>
      </c>
      <c r="B301" s="130" t="s">
        <v>327</v>
      </c>
      <c r="C301" s="131"/>
      <c r="D301" s="40">
        <f>'[1] Y autismo'!D300+'[1]Y017 PSBC capacitacion'!D300+'[1]Y061 1000 dias de vida'!D300+'[1]Y014 alimentacion escolar'!D300+'[1]Y015 Situa emergencia desastres'!D300+'[1]Y017PSBC APOYOS'!D300+'[1]Y060 GRUPOS PRIORITARIOS'!D300+'[1]Y017 DIF PILARES'!D300</f>
        <v>25</v>
      </c>
      <c r="E301" s="141" t="s">
        <v>191</v>
      </c>
      <c r="F301" s="142" t="s">
        <v>266</v>
      </c>
      <c r="G301" s="38" t="s">
        <v>940</v>
      </c>
      <c r="H301" s="41" t="s">
        <v>941</v>
      </c>
      <c r="I301" s="134">
        <v>820.32</v>
      </c>
      <c r="J301" s="43">
        <f>'[1] Y autismo'!J300+'[1]Y017 PSBC capacitacion'!J300+'[1]Y061 1000 dias de vida'!J300+'[1]Y014 alimentacion escolar'!J300+'[1]Y015 Situa emergencia desastres'!J300+'[1]Y017PSBC APOYOS'!J300+'[1]Y060 GRUPOS PRIORITARIOS'!J300+'[1]Y017 DIF PILARES'!J300</f>
        <v>20508</v>
      </c>
      <c r="K301" s="135"/>
      <c r="L301" s="136"/>
      <c r="M301" s="137"/>
      <c r="N301" s="136"/>
      <c r="O301" s="138"/>
      <c r="P301" s="136"/>
      <c r="Q301" s="138"/>
      <c r="R301" s="136"/>
      <c r="S301" s="138"/>
      <c r="T301" s="136"/>
      <c r="U301" s="138"/>
      <c r="V301" s="136"/>
      <c r="W301" s="138"/>
      <c r="X301" s="136"/>
      <c r="Y301" s="138">
        <v>820.32</v>
      </c>
      <c r="Z301" s="43">
        <v>20508</v>
      </c>
      <c r="AA301" s="97"/>
      <c r="AB301" s="136"/>
      <c r="AC301" s="97"/>
      <c r="AD301" s="136"/>
      <c r="AE301" s="97"/>
      <c r="AF301" s="136"/>
      <c r="AG301" s="97"/>
      <c r="AH301" s="136"/>
      <c r="AI301" s="232">
        <f t="shared" si="49"/>
        <v>20508</v>
      </c>
    </row>
    <row r="302" spans="1:35" s="139" customFormat="1" ht="80.099999999999994" customHeight="1" x14ac:dyDescent="0.25">
      <c r="A302" s="129">
        <v>44102</v>
      </c>
      <c r="B302" s="130" t="s">
        <v>328</v>
      </c>
      <c r="C302" s="131"/>
      <c r="D302" s="40">
        <f>'[1] Y autismo'!D301+'[1]Y017 PSBC capacitacion'!D301+'[1]Y061 1000 dias de vida'!D301+'[1]Y014 alimentacion escolar'!D301+'[1]Y015 Situa emergencia desastres'!D301+'[1]Y017PSBC APOYOS'!D301+'[1]Y060 GRUPOS PRIORITARIOS'!D301+'[1]Y017 DIF PILARES'!D301</f>
        <v>524</v>
      </c>
      <c r="E302" s="141" t="s">
        <v>191</v>
      </c>
      <c r="F302" s="142" t="s">
        <v>266</v>
      </c>
      <c r="G302" s="38" t="s">
        <v>942</v>
      </c>
      <c r="H302" s="41" t="s">
        <v>943</v>
      </c>
      <c r="I302" s="134">
        <v>52.72</v>
      </c>
      <c r="J302" s="43">
        <f>'[1] Y autismo'!J301+'[1]Y017 PSBC capacitacion'!J301+'[1]Y061 1000 dias de vida'!J301+'[1]Y014 alimentacion escolar'!J301+'[1]Y015 Situa emergencia desastres'!J301+'[1]Y017PSBC APOYOS'!J301+'[1]Y060 GRUPOS PRIORITARIOS'!J301+'[1]Y017 DIF PILARES'!J301</f>
        <v>27625.279999999999</v>
      </c>
      <c r="K302" s="135"/>
      <c r="L302" s="136"/>
      <c r="M302" s="137"/>
      <c r="N302" s="136"/>
      <c r="O302" s="138"/>
      <c r="P302" s="136"/>
      <c r="Q302" s="138"/>
      <c r="R302" s="136"/>
      <c r="S302" s="138"/>
      <c r="T302" s="136"/>
      <c r="U302" s="138"/>
      <c r="V302" s="136"/>
      <c r="W302" s="138"/>
      <c r="X302" s="136"/>
      <c r="Y302" s="138">
        <v>52.72</v>
      </c>
      <c r="Z302" s="43">
        <v>27625.279999999999</v>
      </c>
      <c r="AA302" s="97"/>
      <c r="AB302" s="136"/>
      <c r="AC302" s="97"/>
      <c r="AD302" s="136"/>
      <c r="AE302" s="97"/>
      <c r="AF302" s="136"/>
      <c r="AG302" s="97"/>
      <c r="AH302" s="136"/>
      <c r="AI302" s="232">
        <f t="shared" si="49"/>
        <v>27625.279999999999</v>
      </c>
    </row>
    <row r="303" spans="1:35" s="139" customFormat="1" ht="80.099999999999994" customHeight="1" x14ac:dyDescent="0.25">
      <c r="A303" s="129">
        <v>44102</v>
      </c>
      <c r="B303" s="130" t="s">
        <v>329</v>
      </c>
      <c r="C303" s="131"/>
      <c r="D303" s="40">
        <f>'[1] Y autismo'!D302+'[1]Y017 PSBC capacitacion'!D302+'[1]Y061 1000 dias de vida'!D302+'[1]Y014 alimentacion escolar'!D302+'[1]Y015 Situa emergencia desastres'!D302+'[1]Y017PSBC APOYOS'!D302+'[1]Y060 GRUPOS PRIORITARIOS'!D302+'[1]Y017 DIF PILARES'!D302</f>
        <v>524</v>
      </c>
      <c r="E303" s="141" t="s">
        <v>191</v>
      </c>
      <c r="F303" s="142" t="s">
        <v>266</v>
      </c>
      <c r="G303" s="38" t="s">
        <v>944</v>
      </c>
      <c r="H303" s="41" t="s">
        <v>945</v>
      </c>
      <c r="I303" s="134">
        <v>23</v>
      </c>
      <c r="J303" s="43">
        <f>'[1] Y autismo'!J302+'[1]Y017 PSBC capacitacion'!J302+'[1]Y061 1000 dias de vida'!J302+'[1]Y014 alimentacion escolar'!J302+'[1]Y015 Situa emergencia desastres'!J302+'[1]Y017PSBC APOYOS'!J302+'[1]Y060 GRUPOS PRIORITARIOS'!J302+'[1]Y017 DIF PILARES'!J302</f>
        <v>12052</v>
      </c>
      <c r="K303" s="135"/>
      <c r="L303" s="136"/>
      <c r="M303" s="137"/>
      <c r="N303" s="136"/>
      <c r="O303" s="138"/>
      <c r="P303" s="136"/>
      <c r="Q303" s="138"/>
      <c r="R303" s="136"/>
      <c r="S303" s="138"/>
      <c r="T303" s="136"/>
      <c r="U303" s="138"/>
      <c r="V303" s="136"/>
      <c r="W303" s="138"/>
      <c r="X303" s="136"/>
      <c r="Y303" s="138">
        <v>23</v>
      </c>
      <c r="Z303" s="43">
        <v>12052</v>
      </c>
      <c r="AA303" s="97"/>
      <c r="AB303" s="136"/>
      <c r="AC303" s="97"/>
      <c r="AD303" s="136"/>
      <c r="AE303" s="97"/>
      <c r="AF303" s="136"/>
      <c r="AG303" s="97"/>
      <c r="AH303" s="136"/>
      <c r="AI303" s="232">
        <f t="shared" si="49"/>
        <v>12052</v>
      </c>
    </row>
    <row r="304" spans="1:35" s="139" customFormat="1" ht="80.099999999999994" customHeight="1" x14ac:dyDescent="0.25">
      <c r="A304" s="129">
        <v>44102</v>
      </c>
      <c r="B304" s="130" t="s">
        <v>330</v>
      </c>
      <c r="C304" s="131"/>
      <c r="D304" s="40">
        <f>'[1] Y autismo'!D303+'[1]Y017 PSBC capacitacion'!D303+'[1]Y061 1000 dias de vida'!D303+'[1]Y014 alimentacion escolar'!D303+'[1]Y015 Situa emergencia desastres'!D303+'[1]Y017PSBC APOYOS'!D303+'[1]Y060 GRUPOS PRIORITARIOS'!D303+'[1]Y017 DIF PILARES'!D303</f>
        <v>262</v>
      </c>
      <c r="E304" s="141" t="s">
        <v>191</v>
      </c>
      <c r="F304" s="142" t="s">
        <v>266</v>
      </c>
      <c r="G304" s="38" t="s">
        <v>946</v>
      </c>
      <c r="H304" s="41" t="s">
        <v>947</v>
      </c>
      <c r="I304" s="134">
        <v>149</v>
      </c>
      <c r="J304" s="43">
        <f>'[1] Y autismo'!J303+'[1]Y017 PSBC capacitacion'!J303+'[1]Y061 1000 dias de vida'!J303+'[1]Y014 alimentacion escolar'!J303+'[1]Y015 Situa emergencia desastres'!J303+'[1]Y017PSBC APOYOS'!J303+'[1]Y060 GRUPOS PRIORITARIOS'!J303+'[1]Y017 DIF PILARES'!J303</f>
        <v>39038</v>
      </c>
      <c r="K304" s="135"/>
      <c r="L304" s="136"/>
      <c r="M304" s="137"/>
      <c r="N304" s="136"/>
      <c r="O304" s="138"/>
      <c r="P304" s="136"/>
      <c r="Q304" s="138"/>
      <c r="R304" s="136"/>
      <c r="S304" s="138"/>
      <c r="T304" s="136"/>
      <c r="U304" s="138"/>
      <c r="V304" s="136"/>
      <c r="W304" s="138"/>
      <c r="X304" s="136"/>
      <c r="Y304" s="138">
        <v>149</v>
      </c>
      <c r="Z304" s="43">
        <v>39038</v>
      </c>
      <c r="AA304" s="97"/>
      <c r="AB304" s="136"/>
      <c r="AC304" s="97"/>
      <c r="AD304" s="136"/>
      <c r="AE304" s="97"/>
      <c r="AF304" s="136"/>
      <c r="AG304" s="97"/>
      <c r="AH304" s="136"/>
      <c r="AI304" s="232">
        <f t="shared" si="49"/>
        <v>39038</v>
      </c>
    </row>
    <row r="305" spans="1:35" s="139" customFormat="1" ht="80.099999999999994" customHeight="1" x14ac:dyDescent="0.25">
      <c r="A305" s="143">
        <v>44102</v>
      </c>
      <c r="B305" s="130" t="s">
        <v>331</v>
      </c>
      <c r="C305" s="131"/>
      <c r="D305" s="40">
        <f>'[1] Y autismo'!D304+'[1]Y017 PSBC capacitacion'!D304+'[1]Y061 1000 dias de vida'!D304+'[1]Y014 alimentacion escolar'!D304+'[1]Y015 Situa emergencia desastres'!D304+'[1]Y017PSBC APOYOS'!D304+'[1]Y060 GRUPOS PRIORITARIOS'!D304+'[1]Y017 DIF PILARES'!D304</f>
        <v>262</v>
      </c>
      <c r="E305" s="141" t="s">
        <v>191</v>
      </c>
      <c r="F305" s="142" t="s">
        <v>266</v>
      </c>
      <c r="G305" s="38" t="s">
        <v>948</v>
      </c>
      <c r="H305" s="41" t="s">
        <v>949</v>
      </c>
      <c r="I305" s="134">
        <v>189</v>
      </c>
      <c r="J305" s="43">
        <f>'[1] Y autismo'!J304+'[1]Y017 PSBC capacitacion'!J304+'[1]Y061 1000 dias de vida'!J304+'[1]Y014 alimentacion escolar'!J304+'[1]Y015 Situa emergencia desastres'!J304+'[1]Y017PSBC APOYOS'!J304+'[1]Y060 GRUPOS PRIORITARIOS'!J304+'[1]Y017 DIF PILARES'!J304</f>
        <v>49518</v>
      </c>
      <c r="K305" s="135"/>
      <c r="L305" s="136"/>
      <c r="M305" s="137"/>
      <c r="N305" s="136"/>
      <c r="O305" s="138"/>
      <c r="P305" s="136"/>
      <c r="Q305" s="138"/>
      <c r="R305" s="136"/>
      <c r="S305" s="138"/>
      <c r="T305" s="136"/>
      <c r="U305" s="138"/>
      <c r="V305" s="136"/>
      <c r="W305" s="138"/>
      <c r="X305" s="136"/>
      <c r="Y305" s="138">
        <v>189</v>
      </c>
      <c r="Z305" s="43">
        <v>49518</v>
      </c>
      <c r="AA305" s="97"/>
      <c r="AB305" s="136"/>
      <c r="AC305" s="97"/>
      <c r="AD305" s="136"/>
      <c r="AE305" s="97"/>
      <c r="AF305" s="136"/>
      <c r="AG305" s="97"/>
      <c r="AH305" s="136"/>
      <c r="AI305" s="232">
        <f t="shared" si="49"/>
        <v>49518</v>
      </c>
    </row>
    <row r="306" spans="1:35" s="139" customFormat="1" ht="80.099999999999994" customHeight="1" x14ac:dyDescent="0.25">
      <c r="A306" s="143">
        <v>44102</v>
      </c>
      <c r="B306" s="130" t="s">
        <v>332</v>
      </c>
      <c r="C306" s="131"/>
      <c r="D306" s="40">
        <f>'[1] Y autismo'!D305+'[1]Y017 PSBC capacitacion'!D305+'[1]Y061 1000 dias de vida'!D305+'[1]Y014 alimentacion escolar'!D305+'[1]Y015 Situa emergencia desastres'!D305+'[1]Y017PSBC APOYOS'!D305+'[1]Y060 GRUPOS PRIORITARIOS'!D305+'[1]Y017 DIF PILARES'!D305</f>
        <v>262</v>
      </c>
      <c r="E306" s="141" t="s">
        <v>191</v>
      </c>
      <c r="F306" s="142" t="s">
        <v>266</v>
      </c>
      <c r="G306" s="38" t="s">
        <v>950</v>
      </c>
      <c r="H306" s="41" t="s">
        <v>951</v>
      </c>
      <c r="I306" s="134">
        <v>50</v>
      </c>
      <c r="J306" s="43">
        <f>'[1] Y autismo'!J305+'[1]Y017 PSBC capacitacion'!J305+'[1]Y061 1000 dias de vida'!J305+'[1]Y014 alimentacion escolar'!J305+'[1]Y015 Situa emergencia desastres'!J305+'[1]Y017PSBC APOYOS'!J305+'[1]Y060 GRUPOS PRIORITARIOS'!J305+'[1]Y017 DIF PILARES'!J305</f>
        <v>13100</v>
      </c>
      <c r="K306" s="135"/>
      <c r="L306" s="136"/>
      <c r="M306" s="137"/>
      <c r="N306" s="136"/>
      <c r="O306" s="138"/>
      <c r="P306" s="136"/>
      <c r="Q306" s="138"/>
      <c r="R306" s="136"/>
      <c r="S306" s="138"/>
      <c r="T306" s="136"/>
      <c r="U306" s="138"/>
      <c r="V306" s="136"/>
      <c r="W306" s="138"/>
      <c r="X306" s="136"/>
      <c r="Y306" s="138">
        <v>50</v>
      </c>
      <c r="Z306" s="43">
        <v>13100</v>
      </c>
      <c r="AA306" s="97"/>
      <c r="AB306" s="136"/>
      <c r="AC306" s="97"/>
      <c r="AD306" s="136"/>
      <c r="AE306" s="97"/>
      <c r="AF306" s="136"/>
      <c r="AG306" s="97"/>
      <c r="AH306" s="136"/>
      <c r="AI306" s="232">
        <f t="shared" si="49"/>
        <v>13100</v>
      </c>
    </row>
    <row r="307" spans="1:35" s="139" customFormat="1" ht="80.099999999999994" customHeight="1" x14ac:dyDescent="0.25">
      <c r="A307" s="143">
        <v>44102</v>
      </c>
      <c r="B307" s="130" t="s">
        <v>333</v>
      </c>
      <c r="C307" s="131"/>
      <c r="D307" s="40">
        <f>'[1] Y autismo'!D306+'[1]Y017 PSBC capacitacion'!D306+'[1]Y061 1000 dias de vida'!D306+'[1]Y014 alimentacion escolar'!D306+'[1]Y015 Situa emergencia desastres'!D306+'[1]Y017PSBC APOYOS'!D306+'[1]Y060 GRUPOS PRIORITARIOS'!D306+'[1]Y017 DIF PILARES'!D306</f>
        <v>1310</v>
      </c>
      <c r="E307" s="141" t="s">
        <v>191</v>
      </c>
      <c r="F307" s="142" t="s">
        <v>266</v>
      </c>
      <c r="G307" s="38" t="s">
        <v>952</v>
      </c>
      <c r="H307" s="41" t="s">
        <v>953</v>
      </c>
      <c r="I307" s="134">
        <v>8.4798240000000007</v>
      </c>
      <c r="J307" s="43">
        <f>'[1] Y autismo'!J306+'[1]Y017 PSBC capacitacion'!J306+'[1]Y061 1000 dias de vida'!J306+'[1]Y014 alimentacion escolar'!J306+'[1]Y015 Situa emergencia desastres'!J306+'[1]Y017PSBC APOYOS'!J306+'[1]Y060 GRUPOS PRIORITARIOS'!J306+'[1]Y017 DIF PILARES'!J306</f>
        <v>11108.569440000001</v>
      </c>
      <c r="K307" s="135"/>
      <c r="L307" s="136"/>
      <c r="M307" s="137"/>
      <c r="N307" s="136"/>
      <c r="O307" s="138"/>
      <c r="P307" s="136"/>
      <c r="Q307" s="138"/>
      <c r="R307" s="136"/>
      <c r="S307" s="138"/>
      <c r="T307" s="136"/>
      <c r="U307" s="138"/>
      <c r="V307" s="136"/>
      <c r="W307" s="138"/>
      <c r="X307" s="136"/>
      <c r="Y307" s="138">
        <v>8.4798240000000007</v>
      </c>
      <c r="Z307" s="43">
        <v>11108.569440000001</v>
      </c>
      <c r="AA307" s="97"/>
      <c r="AB307" s="136"/>
      <c r="AC307" s="97"/>
      <c r="AD307" s="136"/>
      <c r="AE307" s="97"/>
      <c r="AF307" s="136"/>
      <c r="AG307" s="97"/>
      <c r="AH307" s="136"/>
      <c r="AI307" s="232">
        <f t="shared" si="49"/>
        <v>11108.569440000001</v>
      </c>
    </row>
    <row r="308" spans="1:35" s="139" customFormat="1" ht="80.099999999999994" customHeight="1" x14ac:dyDescent="0.25">
      <c r="A308" s="143">
        <v>44102</v>
      </c>
      <c r="B308" s="130" t="s">
        <v>334</v>
      </c>
      <c r="C308" s="131"/>
      <c r="D308" s="40">
        <f>'[1] Y autismo'!D307+'[1]Y017 PSBC capacitacion'!D307+'[1]Y061 1000 dias de vida'!D307+'[1]Y014 alimentacion escolar'!D307+'[1]Y015 Situa emergencia desastres'!D307+'[1]Y017PSBC APOYOS'!D307+'[1]Y060 GRUPOS PRIORITARIOS'!D307+'[1]Y017 DIF PILARES'!D307</f>
        <v>262</v>
      </c>
      <c r="E308" s="141" t="s">
        <v>191</v>
      </c>
      <c r="F308" s="142" t="s">
        <v>266</v>
      </c>
      <c r="G308" s="38" t="s">
        <v>954</v>
      </c>
      <c r="H308" s="41" t="s">
        <v>955</v>
      </c>
      <c r="I308" s="134">
        <v>70</v>
      </c>
      <c r="J308" s="43">
        <f>'[1] Y autismo'!J307+'[1]Y017 PSBC capacitacion'!J307+'[1]Y061 1000 dias de vida'!J307+'[1]Y014 alimentacion escolar'!J307+'[1]Y015 Situa emergencia desastres'!J307+'[1]Y017PSBC APOYOS'!J307+'[1]Y060 GRUPOS PRIORITARIOS'!J307+'[1]Y017 DIF PILARES'!J307</f>
        <v>18340</v>
      </c>
      <c r="K308" s="135"/>
      <c r="L308" s="136"/>
      <c r="M308" s="137"/>
      <c r="N308" s="136"/>
      <c r="O308" s="138"/>
      <c r="P308" s="136"/>
      <c r="Q308" s="138"/>
      <c r="R308" s="136"/>
      <c r="S308" s="138"/>
      <c r="T308" s="136"/>
      <c r="U308" s="138"/>
      <c r="V308" s="136"/>
      <c r="W308" s="138"/>
      <c r="X308" s="136"/>
      <c r="Y308" s="138">
        <v>70</v>
      </c>
      <c r="Z308" s="43">
        <v>18340</v>
      </c>
      <c r="AA308" s="97"/>
      <c r="AB308" s="136"/>
      <c r="AC308" s="97"/>
      <c r="AD308" s="136"/>
      <c r="AE308" s="97"/>
      <c r="AF308" s="136"/>
      <c r="AG308" s="97"/>
      <c r="AH308" s="136"/>
      <c r="AI308" s="232">
        <f t="shared" si="49"/>
        <v>18340</v>
      </c>
    </row>
    <row r="309" spans="1:35" s="139" customFormat="1" ht="80.099999999999994" customHeight="1" x14ac:dyDescent="0.25">
      <c r="A309" s="143">
        <v>44102</v>
      </c>
      <c r="B309" s="130" t="s">
        <v>335</v>
      </c>
      <c r="C309" s="131"/>
      <c r="D309" s="40">
        <f>'[1] Y autismo'!D308+'[1]Y017 PSBC capacitacion'!D308+'[1]Y061 1000 dias de vida'!D308+'[1]Y014 alimentacion escolar'!D308+'[1]Y015 Situa emergencia desastres'!D308+'[1]Y017PSBC APOYOS'!D308+'[1]Y060 GRUPOS PRIORITARIOS'!D308+'[1]Y017 DIF PILARES'!D308</f>
        <v>640</v>
      </c>
      <c r="E309" s="141" t="s">
        <v>191</v>
      </c>
      <c r="F309" s="142" t="s">
        <v>266</v>
      </c>
      <c r="G309" s="38" t="s">
        <v>956</v>
      </c>
      <c r="H309" s="41" t="s">
        <v>957</v>
      </c>
      <c r="I309" s="134">
        <v>49.22</v>
      </c>
      <c r="J309" s="43">
        <f>'[1] Y autismo'!J308+'[1]Y017 PSBC capacitacion'!J308+'[1]Y061 1000 dias de vida'!J308+'[1]Y014 alimentacion escolar'!J308+'[1]Y015 Situa emergencia desastres'!J308+'[1]Y017PSBC APOYOS'!J308+'[1]Y060 GRUPOS PRIORITARIOS'!J308+'[1]Y017 DIF PILARES'!J308</f>
        <v>31500.799999999999</v>
      </c>
      <c r="K309" s="135"/>
      <c r="L309" s="136"/>
      <c r="M309" s="137"/>
      <c r="N309" s="136"/>
      <c r="O309" s="138"/>
      <c r="P309" s="136"/>
      <c r="Q309" s="138"/>
      <c r="R309" s="136"/>
      <c r="S309" s="138"/>
      <c r="T309" s="136"/>
      <c r="U309" s="138"/>
      <c r="V309" s="136"/>
      <c r="W309" s="138"/>
      <c r="X309" s="136"/>
      <c r="Y309" s="138">
        <v>49.22</v>
      </c>
      <c r="Z309" s="43">
        <v>31500.799999999999</v>
      </c>
      <c r="AA309" s="97"/>
      <c r="AB309" s="136"/>
      <c r="AC309" s="97"/>
      <c r="AD309" s="136"/>
      <c r="AE309" s="97"/>
      <c r="AF309" s="136"/>
      <c r="AG309" s="97"/>
      <c r="AH309" s="136"/>
      <c r="AI309" s="232">
        <f t="shared" si="49"/>
        <v>31500.799999999999</v>
      </c>
    </row>
    <row r="310" spans="1:35" s="139" customFormat="1" ht="80.099999999999994" customHeight="1" x14ac:dyDescent="0.25">
      <c r="A310" s="129">
        <v>44102</v>
      </c>
      <c r="B310" s="130" t="s">
        <v>319</v>
      </c>
      <c r="C310" s="131"/>
      <c r="D310" s="40">
        <f>'[1] Y autismo'!D309+'[1]Y017 PSBC capacitacion'!D309+'[1]Y061 1000 dias de vida'!D309+'[1]Y014 alimentacion escolar'!D309+'[1]Y015 Situa emergencia desastres'!D309+'[1]Y017PSBC APOYOS'!D309+'[1]Y060 GRUPOS PRIORITARIOS'!D309+'[1]Y017 DIF PILARES'!D309</f>
        <v>160</v>
      </c>
      <c r="E310" s="141" t="s">
        <v>191</v>
      </c>
      <c r="F310" s="142" t="s">
        <v>266</v>
      </c>
      <c r="G310" s="38" t="s">
        <v>958</v>
      </c>
      <c r="H310" s="41" t="s">
        <v>959</v>
      </c>
      <c r="I310" s="134">
        <v>371</v>
      </c>
      <c r="J310" s="43">
        <f>'[1] Y autismo'!J309+'[1]Y017 PSBC capacitacion'!J309+'[1]Y061 1000 dias de vida'!J309+'[1]Y014 alimentacion escolar'!J309+'[1]Y015 Situa emergencia desastres'!J309+'[1]Y017PSBC APOYOS'!J309+'[1]Y060 GRUPOS PRIORITARIOS'!J309+'[1]Y017 DIF PILARES'!J309</f>
        <v>59360</v>
      </c>
      <c r="K310" s="135"/>
      <c r="L310" s="136"/>
      <c r="M310" s="137"/>
      <c r="N310" s="136"/>
      <c r="O310" s="138"/>
      <c r="P310" s="136"/>
      <c r="Q310" s="138"/>
      <c r="R310" s="136"/>
      <c r="S310" s="138"/>
      <c r="T310" s="136"/>
      <c r="U310" s="138"/>
      <c r="V310" s="136"/>
      <c r="W310" s="138"/>
      <c r="X310" s="136"/>
      <c r="Y310" s="138">
        <v>371</v>
      </c>
      <c r="Z310" s="43">
        <v>59360</v>
      </c>
      <c r="AA310" s="97"/>
      <c r="AB310" s="136"/>
      <c r="AC310" s="97"/>
      <c r="AD310" s="136"/>
      <c r="AE310" s="97"/>
      <c r="AF310" s="136"/>
      <c r="AG310" s="97"/>
      <c r="AH310" s="136"/>
      <c r="AI310" s="232">
        <f t="shared" si="49"/>
        <v>59360</v>
      </c>
    </row>
    <row r="311" spans="1:35" s="139" customFormat="1" ht="80.099999999999994" customHeight="1" x14ac:dyDescent="0.25">
      <c r="A311" s="129">
        <v>44102</v>
      </c>
      <c r="B311" s="130" t="s">
        <v>336</v>
      </c>
      <c r="C311" s="131"/>
      <c r="D311" s="40">
        <f>'[1] Y autismo'!D310+'[1]Y017 PSBC capacitacion'!D310+'[1]Y061 1000 dias de vida'!D310+'[1]Y014 alimentacion escolar'!D310+'[1]Y015 Situa emergencia desastres'!D310+'[1]Y017PSBC APOYOS'!D310+'[1]Y060 GRUPOS PRIORITARIOS'!D310+'[1]Y017 DIF PILARES'!D310</f>
        <v>50</v>
      </c>
      <c r="E311" s="141" t="s">
        <v>191</v>
      </c>
      <c r="F311" s="142" t="s">
        <v>266</v>
      </c>
      <c r="G311" s="38" t="s">
        <v>960</v>
      </c>
      <c r="H311" s="41" t="s">
        <v>961</v>
      </c>
      <c r="I311" s="134">
        <v>791.7</v>
      </c>
      <c r="J311" s="43">
        <f>'[1] Y autismo'!J310+'[1]Y017 PSBC capacitacion'!J310+'[1]Y061 1000 dias de vida'!J310+'[1]Y014 alimentacion escolar'!J310+'[1]Y015 Situa emergencia desastres'!J310+'[1]Y017PSBC APOYOS'!J310+'[1]Y060 GRUPOS PRIORITARIOS'!J310+'[1]Y017 DIF PILARES'!J310</f>
        <v>39585</v>
      </c>
      <c r="K311" s="135"/>
      <c r="L311" s="136"/>
      <c r="M311" s="137"/>
      <c r="N311" s="136"/>
      <c r="O311" s="138"/>
      <c r="P311" s="136"/>
      <c r="Q311" s="138"/>
      <c r="R311" s="136"/>
      <c r="S311" s="138"/>
      <c r="T311" s="136"/>
      <c r="U311" s="138"/>
      <c r="V311" s="136"/>
      <c r="W311" s="138"/>
      <c r="X311" s="136"/>
      <c r="Y311" s="138">
        <v>791.7</v>
      </c>
      <c r="Z311" s="43">
        <v>39585</v>
      </c>
      <c r="AA311" s="97"/>
      <c r="AB311" s="136"/>
      <c r="AC311" s="97"/>
      <c r="AD311" s="136"/>
      <c r="AE311" s="97"/>
      <c r="AF311" s="136"/>
      <c r="AG311" s="97"/>
      <c r="AH311" s="136"/>
      <c r="AI311" s="232">
        <f t="shared" si="49"/>
        <v>39585</v>
      </c>
    </row>
    <row r="312" spans="1:35" s="139" customFormat="1" ht="80.099999999999994" customHeight="1" x14ac:dyDescent="0.25">
      <c r="A312" s="129">
        <v>44102</v>
      </c>
      <c r="B312" s="130" t="s">
        <v>337</v>
      </c>
      <c r="C312" s="131"/>
      <c r="D312" s="40">
        <f>'[1] Y autismo'!D311+'[1]Y017 PSBC capacitacion'!D311+'[1]Y061 1000 dias de vida'!D311+'[1]Y014 alimentacion escolar'!D311+'[1]Y015 Situa emergencia desastres'!D311+'[1]Y017PSBC APOYOS'!D311+'[1]Y060 GRUPOS PRIORITARIOS'!D311+'[1]Y017 DIF PILARES'!D311</f>
        <v>64</v>
      </c>
      <c r="E312" s="141" t="s">
        <v>191</v>
      </c>
      <c r="F312" s="142" t="s">
        <v>266</v>
      </c>
      <c r="G312" s="38" t="s">
        <v>962</v>
      </c>
      <c r="H312" s="41" t="s">
        <v>963</v>
      </c>
      <c r="I312" s="134">
        <v>371.25</v>
      </c>
      <c r="J312" s="43">
        <f>'[1] Y autismo'!J311+'[1]Y017 PSBC capacitacion'!J311+'[1]Y061 1000 dias de vida'!J311+'[1]Y014 alimentacion escolar'!J311+'[1]Y015 Situa emergencia desastres'!J311+'[1]Y017PSBC APOYOS'!J311+'[1]Y060 GRUPOS PRIORITARIOS'!J311+'[1]Y017 DIF PILARES'!J311</f>
        <v>23760</v>
      </c>
      <c r="K312" s="135"/>
      <c r="L312" s="136"/>
      <c r="M312" s="137"/>
      <c r="N312" s="136"/>
      <c r="O312" s="138"/>
      <c r="P312" s="136"/>
      <c r="Q312" s="138"/>
      <c r="R312" s="136"/>
      <c r="S312" s="138"/>
      <c r="T312" s="136"/>
      <c r="U312" s="138"/>
      <c r="V312" s="136"/>
      <c r="W312" s="138"/>
      <c r="X312" s="136"/>
      <c r="Y312" s="138">
        <v>371.25</v>
      </c>
      <c r="Z312" s="43">
        <v>23760</v>
      </c>
      <c r="AA312" s="97"/>
      <c r="AB312" s="136"/>
      <c r="AC312" s="97"/>
      <c r="AD312" s="136"/>
      <c r="AE312" s="97"/>
      <c r="AF312" s="136"/>
      <c r="AG312" s="97"/>
      <c r="AH312" s="136"/>
      <c r="AI312" s="232">
        <f t="shared" si="49"/>
        <v>23760</v>
      </c>
    </row>
    <row r="313" spans="1:35" s="139" customFormat="1" ht="80.099999999999994" customHeight="1" x14ac:dyDescent="0.25">
      <c r="A313" s="129">
        <v>44102</v>
      </c>
      <c r="B313" s="130" t="s">
        <v>338</v>
      </c>
      <c r="C313" s="131"/>
      <c r="D313" s="40">
        <f>'[1] Y autismo'!D312+'[1]Y017 PSBC capacitacion'!D312+'[1]Y061 1000 dias de vida'!D312+'[1]Y014 alimentacion escolar'!D312+'[1]Y015 Situa emergencia desastres'!D312+'[1]Y017PSBC APOYOS'!D312+'[1]Y060 GRUPOS PRIORITARIOS'!D312+'[1]Y017 DIF PILARES'!D312</f>
        <v>64</v>
      </c>
      <c r="E313" s="141" t="s">
        <v>191</v>
      </c>
      <c r="F313" s="142" t="s">
        <v>266</v>
      </c>
      <c r="G313" s="38" t="s">
        <v>964</v>
      </c>
      <c r="H313" s="41" t="s">
        <v>965</v>
      </c>
      <c r="I313" s="134">
        <v>213.98</v>
      </c>
      <c r="J313" s="43">
        <f>'[1] Y autismo'!J312+'[1]Y017 PSBC capacitacion'!J312+'[1]Y061 1000 dias de vida'!J312+'[1]Y014 alimentacion escolar'!J312+'[1]Y015 Situa emergencia desastres'!J312+'[1]Y017PSBC APOYOS'!J312+'[1]Y060 GRUPOS PRIORITARIOS'!J312+'[1]Y017 DIF PILARES'!J312</f>
        <v>13694.72</v>
      </c>
      <c r="K313" s="135"/>
      <c r="L313" s="136"/>
      <c r="M313" s="137"/>
      <c r="N313" s="136"/>
      <c r="O313" s="138"/>
      <c r="P313" s="136"/>
      <c r="Q313" s="138"/>
      <c r="R313" s="136"/>
      <c r="S313" s="138"/>
      <c r="T313" s="136"/>
      <c r="U313" s="138"/>
      <c r="V313" s="136"/>
      <c r="W313" s="138"/>
      <c r="X313" s="136"/>
      <c r="Y313" s="138">
        <v>213.98</v>
      </c>
      <c r="Z313" s="43">
        <v>13694.72</v>
      </c>
      <c r="AA313" s="97"/>
      <c r="AB313" s="136"/>
      <c r="AC313" s="97"/>
      <c r="AD313" s="136"/>
      <c r="AE313" s="97"/>
      <c r="AF313" s="136"/>
      <c r="AG313" s="97"/>
      <c r="AH313" s="136"/>
      <c r="AI313" s="232">
        <f t="shared" si="49"/>
        <v>13694.72</v>
      </c>
    </row>
    <row r="314" spans="1:35" s="139" customFormat="1" ht="80.099999999999994" customHeight="1" x14ac:dyDescent="0.25">
      <c r="A314" s="143">
        <v>44102</v>
      </c>
      <c r="B314" s="130" t="s">
        <v>339</v>
      </c>
      <c r="C314" s="131"/>
      <c r="D314" s="40">
        <f>'[1] Y autismo'!D313+'[1]Y017 PSBC capacitacion'!D313+'[1]Y061 1000 dias de vida'!D313+'[1]Y014 alimentacion escolar'!D313+'[1]Y015 Situa emergencia desastres'!D313+'[1]Y017PSBC APOYOS'!D313+'[1]Y060 GRUPOS PRIORITARIOS'!D313+'[1]Y017 DIF PILARES'!D313</f>
        <v>64</v>
      </c>
      <c r="E314" s="141" t="s">
        <v>191</v>
      </c>
      <c r="F314" s="142" t="s">
        <v>266</v>
      </c>
      <c r="G314" s="38" t="s">
        <v>966</v>
      </c>
      <c r="H314" s="41" t="s">
        <v>967</v>
      </c>
      <c r="I314" s="134">
        <v>404.44</v>
      </c>
      <c r="J314" s="43">
        <f>'[1] Y autismo'!J313+'[1]Y017 PSBC capacitacion'!J313+'[1]Y061 1000 dias de vida'!J313+'[1]Y014 alimentacion escolar'!J313+'[1]Y015 Situa emergencia desastres'!J313+'[1]Y017PSBC APOYOS'!J313+'[1]Y060 GRUPOS PRIORITARIOS'!J313+'[1]Y017 DIF PILARES'!J313</f>
        <v>25884.16</v>
      </c>
      <c r="K314" s="135"/>
      <c r="L314" s="136"/>
      <c r="M314" s="137"/>
      <c r="N314" s="136"/>
      <c r="O314" s="138"/>
      <c r="P314" s="136"/>
      <c r="Q314" s="138"/>
      <c r="R314" s="136"/>
      <c r="S314" s="138"/>
      <c r="T314" s="136"/>
      <c r="U314" s="138"/>
      <c r="V314" s="136"/>
      <c r="W314" s="138"/>
      <c r="X314" s="136"/>
      <c r="Y314" s="138">
        <v>404.44</v>
      </c>
      <c r="Z314" s="43">
        <v>25884.16</v>
      </c>
      <c r="AA314" s="97"/>
      <c r="AB314" s="136"/>
      <c r="AC314" s="97"/>
      <c r="AD314" s="136"/>
      <c r="AE314" s="97"/>
      <c r="AF314" s="136"/>
      <c r="AG314" s="97"/>
      <c r="AH314" s="136"/>
      <c r="AI314" s="232">
        <f t="shared" si="49"/>
        <v>25884.16</v>
      </c>
    </row>
    <row r="315" spans="1:35" s="139" customFormat="1" ht="80.099999999999994" customHeight="1" x14ac:dyDescent="0.25">
      <c r="A315" s="143">
        <v>44102</v>
      </c>
      <c r="B315" s="130" t="s">
        <v>340</v>
      </c>
      <c r="C315" s="131"/>
      <c r="D315" s="40">
        <f>'[1] Y autismo'!D314+'[1]Y017 PSBC capacitacion'!D314+'[1]Y061 1000 dias de vida'!D314+'[1]Y014 alimentacion escolar'!D314+'[1]Y015 Situa emergencia desastres'!D314+'[1]Y017PSBC APOYOS'!D314+'[1]Y060 GRUPOS PRIORITARIOS'!D314+'[1]Y017 DIF PILARES'!D314</f>
        <v>128</v>
      </c>
      <c r="E315" s="141" t="s">
        <v>191</v>
      </c>
      <c r="F315" s="142" t="s">
        <v>266</v>
      </c>
      <c r="G315" s="38" t="s">
        <v>968</v>
      </c>
      <c r="H315" s="41" t="s">
        <v>969</v>
      </c>
      <c r="I315" s="134">
        <v>23.78</v>
      </c>
      <c r="J315" s="43">
        <f>'[1] Y autismo'!J314+'[1]Y017 PSBC capacitacion'!J314+'[1]Y061 1000 dias de vida'!J314+'[1]Y014 alimentacion escolar'!J314+'[1]Y015 Situa emergencia desastres'!J314+'[1]Y017PSBC APOYOS'!J314+'[1]Y060 GRUPOS PRIORITARIOS'!J314+'[1]Y017 DIF PILARES'!J314</f>
        <v>3043.84</v>
      </c>
      <c r="K315" s="135"/>
      <c r="L315" s="136"/>
      <c r="M315" s="137"/>
      <c r="N315" s="136"/>
      <c r="O315" s="138"/>
      <c r="P315" s="136"/>
      <c r="Q315" s="138"/>
      <c r="R315" s="136"/>
      <c r="S315" s="138"/>
      <c r="T315" s="136"/>
      <c r="U315" s="138"/>
      <c r="V315" s="136"/>
      <c r="W315" s="138"/>
      <c r="X315" s="136"/>
      <c r="Y315" s="138">
        <v>23.78</v>
      </c>
      <c r="Z315" s="43">
        <v>3043.84</v>
      </c>
      <c r="AA315" s="97"/>
      <c r="AB315" s="136"/>
      <c r="AC315" s="97"/>
      <c r="AD315" s="136"/>
      <c r="AE315" s="97"/>
      <c r="AF315" s="136"/>
      <c r="AG315" s="97"/>
      <c r="AH315" s="136"/>
      <c r="AI315" s="232">
        <f t="shared" si="49"/>
        <v>3043.84</v>
      </c>
    </row>
    <row r="316" spans="1:35" s="139" customFormat="1" ht="80.099999999999994" customHeight="1" x14ac:dyDescent="0.25">
      <c r="A316" s="143">
        <v>44102</v>
      </c>
      <c r="B316" s="130" t="s">
        <v>341</v>
      </c>
      <c r="C316" s="131"/>
      <c r="D316" s="40">
        <f>'[1] Y autismo'!D315+'[1]Y017 PSBC capacitacion'!D315+'[1]Y061 1000 dias de vida'!D315+'[1]Y014 alimentacion escolar'!D315+'[1]Y015 Situa emergencia desastres'!D315+'[1]Y017PSBC APOYOS'!D315+'[1]Y060 GRUPOS PRIORITARIOS'!D315+'[1]Y017 DIF PILARES'!D315</f>
        <v>320</v>
      </c>
      <c r="E316" s="141" t="s">
        <v>191</v>
      </c>
      <c r="F316" s="142" t="s">
        <v>266</v>
      </c>
      <c r="G316" s="38" t="s">
        <v>970</v>
      </c>
      <c r="H316" s="41" t="s">
        <v>971</v>
      </c>
      <c r="I316" s="134">
        <v>69.680000000000007</v>
      </c>
      <c r="J316" s="43">
        <f>'[1] Y autismo'!J315+'[1]Y017 PSBC capacitacion'!J315+'[1]Y061 1000 dias de vida'!J315+'[1]Y014 alimentacion escolar'!J315+'[1]Y015 Situa emergencia desastres'!J315+'[1]Y017PSBC APOYOS'!J315+'[1]Y060 GRUPOS PRIORITARIOS'!J315+'[1]Y017 DIF PILARES'!J315</f>
        <v>22297.600000000002</v>
      </c>
      <c r="K316" s="135"/>
      <c r="L316" s="136"/>
      <c r="M316" s="137"/>
      <c r="N316" s="136"/>
      <c r="O316" s="138"/>
      <c r="P316" s="136"/>
      <c r="Q316" s="138"/>
      <c r="R316" s="136"/>
      <c r="S316" s="138"/>
      <c r="T316" s="136"/>
      <c r="U316" s="138"/>
      <c r="V316" s="136"/>
      <c r="W316" s="138"/>
      <c r="X316" s="136"/>
      <c r="Y316" s="138">
        <v>69.680000000000007</v>
      </c>
      <c r="Z316" s="43">
        <v>22297.600000000002</v>
      </c>
      <c r="AA316" s="97"/>
      <c r="AB316" s="136"/>
      <c r="AC316" s="97"/>
      <c r="AD316" s="136"/>
      <c r="AE316" s="97"/>
      <c r="AF316" s="136"/>
      <c r="AG316" s="97"/>
      <c r="AH316" s="136"/>
      <c r="AI316" s="232">
        <f t="shared" si="49"/>
        <v>22297.600000000002</v>
      </c>
    </row>
    <row r="317" spans="1:35" s="139" customFormat="1" ht="80.099999999999994" customHeight="1" x14ac:dyDescent="0.25">
      <c r="A317" s="143">
        <v>44102</v>
      </c>
      <c r="B317" s="130" t="s">
        <v>342</v>
      </c>
      <c r="C317" s="131"/>
      <c r="D317" s="40">
        <f>'[1] Y autismo'!D316+'[1]Y017 PSBC capacitacion'!D316+'[1]Y061 1000 dias de vida'!D316+'[1]Y014 alimentacion escolar'!D316+'[1]Y015 Situa emergencia desastres'!D316+'[1]Y017PSBC APOYOS'!D316+'[1]Y060 GRUPOS PRIORITARIOS'!D316+'[1]Y017 DIF PILARES'!D316</f>
        <v>320</v>
      </c>
      <c r="E317" s="141" t="s">
        <v>191</v>
      </c>
      <c r="F317" s="142" t="s">
        <v>266</v>
      </c>
      <c r="G317" s="38" t="s">
        <v>972</v>
      </c>
      <c r="H317" s="41" t="s">
        <v>973</v>
      </c>
      <c r="I317" s="134">
        <v>69.680000000000007</v>
      </c>
      <c r="J317" s="43">
        <f>'[1] Y autismo'!J316+'[1]Y017 PSBC capacitacion'!J316+'[1]Y061 1000 dias de vida'!J316+'[1]Y014 alimentacion escolar'!J316+'[1]Y015 Situa emergencia desastres'!J316+'[1]Y017PSBC APOYOS'!J316+'[1]Y060 GRUPOS PRIORITARIOS'!J316+'[1]Y017 DIF PILARES'!J316</f>
        <v>22297.600000000002</v>
      </c>
      <c r="K317" s="135"/>
      <c r="L317" s="136"/>
      <c r="M317" s="137"/>
      <c r="N317" s="136"/>
      <c r="O317" s="138"/>
      <c r="P317" s="136"/>
      <c r="Q317" s="138"/>
      <c r="R317" s="136"/>
      <c r="S317" s="138"/>
      <c r="T317" s="136"/>
      <c r="U317" s="138"/>
      <c r="V317" s="136"/>
      <c r="W317" s="138"/>
      <c r="X317" s="136"/>
      <c r="Y317" s="138">
        <v>69.680000000000007</v>
      </c>
      <c r="Z317" s="43">
        <v>22297.600000000002</v>
      </c>
      <c r="AA317" s="97"/>
      <c r="AB317" s="136"/>
      <c r="AC317" s="97"/>
      <c r="AD317" s="136"/>
      <c r="AE317" s="97"/>
      <c r="AF317" s="136"/>
      <c r="AG317" s="97"/>
      <c r="AH317" s="136"/>
      <c r="AI317" s="232">
        <f t="shared" si="49"/>
        <v>22297.600000000002</v>
      </c>
    </row>
    <row r="318" spans="1:35" s="139" customFormat="1" ht="80.099999999999994" customHeight="1" x14ac:dyDescent="0.25">
      <c r="A318" s="143">
        <v>44102</v>
      </c>
      <c r="B318" s="130" t="s">
        <v>343</v>
      </c>
      <c r="C318" s="131"/>
      <c r="D318" s="40">
        <f>'[1] Y autismo'!D317+'[1]Y017 PSBC capacitacion'!D317+'[1]Y061 1000 dias de vida'!D317+'[1]Y014 alimentacion escolar'!D317+'[1]Y015 Situa emergencia desastres'!D317+'[1]Y017PSBC APOYOS'!D317+'[1]Y060 GRUPOS PRIORITARIOS'!D317+'[1]Y017 DIF PILARES'!D317</f>
        <v>320</v>
      </c>
      <c r="E318" s="141" t="s">
        <v>191</v>
      </c>
      <c r="F318" s="142" t="s">
        <v>266</v>
      </c>
      <c r="G318" s="38" t="s">
        <v>974</v>
      </c>
      <c r="H318" s="41" t="s">
        <v>975</v>
      </c>
      <c r="I318" s="134">
        <v>69.680000000000007</v>
      </c>
      <c r="J318" s="43">
        <f>'[1] Y autismo'!J317+'[1]Y017 PSBC capacitacion'!J317+'[1]Y061 1000 dias de vida'!J317+'[1]Y014 alimentacion escolar'!J317+'[1]Y015 Situa emergencia desastres'!J317+'[1]Y017PSBC APOYOS'!J317+'[1]Y060 GRUPOS PRIORITARIOS'!J317+'[1]Y017 DIF PILARES'!J317</f>
        <v>22297.600000000002</v>
      </c>
      <c r="K318" s="135"/>
      <c r="L318" s="136"/>
      <c r="M318" s="137"/>
      <c r="N318" s="136"/>
      <c r="O318" s="138"/>
      <c r="P318" s="136"/>
      <c r="Q318" s="138"/>
      <c r="R318" s="136"/>
      <c r="S318" s="138"/>
      <c r="T318" s="136"/>
      <c r="U318" s="138"/>
      <c r="V318" s="136"/>
      <c r="W318" s="138"/>
      <c r="X318" s="136"/>
      <c r="Y318" s="138">
        <v>69.680000000000007</v>
      </c>
      <c r="Z318" s="43">
        <v>22297.600000000002</v>
      </c>
      <c r="AA318" s="97"/>
      <c r="AB318" s="136"/>
      <c r="AC318" s="97"/>
      <c r="AD318" s="136"/>
      <c r="AE318" s="97"/>
      <c r="AF318" s="136"/>
      <c r="AG318" s="97"/>
      <c r="AH318" s="136"/>
      <c r="AI318" s="232">
        <f t="shared" si="49"/>
        <v>22297.600000000002</v>
      </c>
    </row>
    <row r="319" spans="1:35" s="139" customFormat="1" ht="80.099999999999994" customHeight="1" x14ac:dyDescent="0.25">
      <c r="A319" s="129">
        <v>44102</v>
      </c>
      <c r="B319" s="130" t="s">
        <v>344</v>
      </c>
      <c r="C319" s="131"/>
      <c r="D319" s="40">
        <f>'[1] Y autismo'!D318+'[1]Y017 PSBC capacitacion'!D318+'[1]Y061 1000 dias de vida'!D318+'[1]Y014 alimentacion escolar'!D318+'[1]Y015 Situa emergencia desastres'!D318+'[1]Y017PSBC APOYOS'!D318+'[1]Y060 GRUPOS PRIORITARIOS'!D318+'[1]Y017 DIF PILARES'!D318</f>
        <v>128</v>
      </c>
      <c r="E319" s="141" t="s">
        <v>191</v>
      </c>
      <c r="F319" s="142" t="s">
        <v>266</v>
      </c>
      <c r="G319" s="38" t="s">
        <v>976</v>
      </c>
      <c r="H319" s="41" t="s">
        <v>977</v>
      </c>
      <c r="I319" s="134">
        <v>35.14</v>
      </c>
      <c r="J319" s="43">
        <f>'[1] Y autismo'!J318+'[1]Y017 PSBC capacitacion'!J318+'[1]Y061 1000 dias de vida'!J318+'[1]Y014 alimentacion escolar'!J318+'[1]Y015 Situa emergencia desastres'!J318+'[1]Y017PSBC APOYOS'!J318+'[1]Y060 GRUPOS PRIORITARIOS'!J318+'[1]Y017 DIF PILARES'!J318</f>
        <v>4497.92</v>
      </c>
      <c r="K319" s="135"/>
      <c r="L319" s="136"/>
      <c r="M319" s="137"/>
      <c r="N319" s="136"/>
      <c r="O319" s="138"/>
      <c r="P319" s="136"/>
      <c r="Q319" s="138"/>
      <c r="R319" s="136"/>
      <c r="S319" s="138"/>
      <c r="T319" s="136"/>
      <c r="U319" s="138"/>
      <c r="V319" s="136"/>
      <c r="W319" s="138"/>
      <c r="X319" s="136"/>
      <c r="Y319" s="138">
        <v>35.14</v>
      </c>
      <c r="Z319" s="43">
        <v>4497.92</v>
      </c>
      <c r="AA319" s="97"/>
      <c r="AB319" s="136"/>
      <c r="AC319" s="97"/>
      <c r="AD319" s="136"/>
      <c r="AE319" s="97"/>
      <c r="AF319" s="136"/>
      <c r="AG319" s="97"/>
      <c r="AH319" s="136"/>
      <c r="AI319" s="232">
        <f t="shared" si="49"/>
        <v>4497.92</v>
      </c>
    </row>
    <row r="320" spans="1:35" s="139" customFormat="1" ht="80.099999999999994" customHeight="1" x14ac:dyDescent="0.25">
      <c r="A320" s="129">
        <v>44102</v>
      </c>
      <c r="B320" s="130" t="s">
        <v>345</v>
      </c>
      <c r="C320" s="131"/>
      <c r="D320" s="40">
        <f>'[1] Y autismo'!D319+'[1]Y017 PSBC capacitacion'!D319+'[1]Y061 1000 dias de vida'!D319+'[1]Y014 alimentacion escolar'!D319+'[1]Y015 Situa emergencia desastres'!D319+'[1]Y017PSBC APOYOS'!D319+'[1]Y060 GRUPOS PRIORITARIOS'!D319+'[1]Y017 DIF PILARES'!D319</f>
        <v>64</v>
      </c>
      <c r="E320" s="141" t="s">
        <v>191</v>
      </c>
      <c r="F320" s="142" t="s">
        <v>266</v>
      </c>
      <c r="G320" s="38" t="s">
        <v>978</v>
      </c>
      <c r="H320" s="41" t="s">
        <v>979</v>
      </c>
      <c r="I320" s="134">
        <v>62.5</v>
      </c>
      <c r="J320" s="43">
        <f>'[1] Y autismo'!J319+'[1]Y017 PSBC capacitacion'!J319+'[1]Y061 1000 dias de vida'!J319+'[1]Y014 alimentacion escolar'!J319+'[1]Y015 Situa emergencia desastres'!J319+'[1]Y017PSBC APOYOS'!J319+'[1]Y060 GRUPOS PRIORITARIOS'!J319+'[1]Y017 DIF PILARES'!J319</f>
        <v>4000</v>
      </c>
      <c r="K320" s="135"/>
      <c r="L320" s="136"/>
      <c r="M320" s="137"/>
      <c r="N320" s="136"/>
      <c r="O320" s="138"/>
      <c r="P320" s="136"/>
      <c r="Q320" s="138"/>
      <c r="R320" s="136"/>
      <c r="S320" s="138"/>
      <c r="T320" s="136"/>
      <c r="U320" s="138"/>
      <c r="V320" s="136"/>
      <c r="W320" s="138"/>
      <c r="X320" s="136"/>
      <c r="Y320" s="138">
        <v>62.5</v>
      </c>
      <c r="Z320" s="43">
        <v>4000</v>
      </c>
      <c r="AA320" s="97"/>
      <c r="AB320" s="136"/>
      <c r="AC320" s="97"/>
      <c r="AD320" s="136"/>
      <c r="AE320" s="97"/>
      <c r="AF320" s="136"/>
      <c r="AG320" s="97"/>
      <c r="AH320" s="136"/>
      <c r="AI320" s="232">
        <f t="shared" si="49"/>
        <v>4000</v>
      </c>
    </row>
    <row r="321" spans="1:35" s="139" customFormat="1" ht="80.099999999999994" customHeight="1" x14ac:dyDescent="0.25">
      <c r="A321" s="129">
        <v>44102</v>
      </c>
      <c r="B321" s="130" t="s">
        <v>346</v>
      </c>
      <c r="C321" s="131"/>
      <c r="D321" s="40">
        <f>'[1] Y autismo'!D320+'[1]Y017 PSBC capacitacion'!D320+'[1]Y061 1000 dias de vida'!D320+'[1]Y014 alimentacion escolar'!D320+'[1]Y015 Situa emergencia desastres'!D320+'[1]Y017PSBC APOYOS'!D320+'[1]Y060 GRUPOS PRIORITARIOS'!D320+'[1]Y017 DIF PILARES'!D320</f>
        <v>640</v>
      </c>
      <c r="E321" s="141" t="s">
        <v>191</v>
      </c>
      <c r="F321" s="142" t="s">
        <v>266</v>
      </c>
      <c r="G321" s="38" t="s">
        <v>980</v>
      </c>
      <c r="H321" s="41" t="s">
        <v>981</v>
      </c>
      <c r="I321" s="134">
        <v>13.29</v>
      </c>
      <c r="J321" s="43">
        <f>'[1] Y autismo'!J320+'[1]Y017 PSBC capacitacion'!J320+'[1]Y061 1000 dias de vida'!J320+'[1]Y014 alimentacion escolar'!J320+'[1]Y015 Situa emergencia desastres'!J320+'[1]Y017PSBC APOYOS'!J320+'[1]Y060 GRUPOS PRIORITARIOS'!J320+'[1]Y017 DIF PILARES'!J320</f>
        <v>8505.5999999999985</v>
      </c>
      <c r="K321" s="135"/>
      <c r="L321" s="136"/>
      <c r="M321" s="137"/>
      <c r="N321" s="136"/>
      <c r="O321" s="138"/>
      <c r="P321" s="136"/>
      <c r="Q321" s="138"/>
      <c r="R321" s="136"/>
      <c r="S321" s="138"/>
      <c r="T321" s="136"/>
      <c r="U321" s="138"/>
      <c r="V321" s="136"/>
      <c r="W321" s="138"/>
      <c r="X321" s="136"/>
      <c r="Y321" s="138">
        <v>13.29</v>
      </c>
      <c r="Z321" s="43">
        <v>8505.5999999999985</v>
      </c>
      <c r="AA321" s="97"/>
      <c r="AB321" s="136"/>
      <c r="AC321" s="97"/>
      <c r="AD321" s="136"/>
      <c r="AE321" s="97"/>
      <c r="AF321" s="136"/>
      <c r="AG321" s="97"/>
      <c r="AH321" s="136"/>
      <c r="AI321" s="232">
        <f t="shared" si="49"/>
        <v>8505.5999999999985</v>
      </c>
    </row>
    <row r="322" spans="1:35" s="139" customFormat="1" ht="80.099999999999994" customHeight="1" x14ac:dyDescent="0.25">
      <c r="A322" s="129">
        <v>44102</v>
      </c>
      <c r="B322" s="130" t="s">
        <v>347</v>
      </c>
      <c r="C322" s="131"/>
      <c r="D322" s="40">
        <f>'[1] Y autismo'!D321+'[1]Y017 PSBC capacitacion'!D321+'[1]Y061 1000 dias de vida'!D321+'[1]Y014 alimentacion escolar'!D321+'[1]Y015 Situa emergencia desastres'!D321+'[1]Y017PSBC APOYOS'!D321+'[1]Y060 GRUPOS PRIORITARIOS'!D321+'[1]Y017 DIF PILARES'!D321</f>
        <v>640</v>
      </c>
      <c r="E322" s="141" t="s">
        <v>191</v>
      </c>
      <c r="F322" s="142" t="s">
        <v>266</v>
      </c>
      <c r="G322" s="38" t="s">
        <v>982</v>
      </c>
      <c r="H322" s="41" t="s">
        <v>983</v>
      </c>
      <c r="I322" s="134">
        <v>11.71</v>
      </c>
      <c r="J322" s="43">
        <f>'[1] Y autismo'!J321+'[1]Y017 PSBC capacitacion'!J321+'[1]Y061 1000 dias de vida'!J321+'[1]Y014 alimentacion escolar'!J321+'[1]Y015 Situa emergencia desastres'!J321+'[1]Y017PSBC APOYOS'!J321+'[1]Y060 GRUPOS PRIORITARIOS'!J321+'[1]Y017 DIF PILARES'!J321</f>
        <v>7494.4000000000005</v>
      </c>
      <c r="K322" s="135"/>
      <c r="L322" s="136"/>
      <c r="M322" s="137"/>
      <c r="N322" s="136"/>
      <c r="O322" s="138"/>
      <c r="P322" s="136"/>
      <c r="Q322" s="138"/>
      <c r="R322" s="136"/>
      <c r="S322" s="138"/>
      <c r="T322" s="136"/>
      <c r="U322" s="138"/>
      <c r="V322" s="136"/>
      <c r="W322" s="138"/>
      <c r="X322" s="136"/>
      <c r="Y322" s="138">
        <v>11.71</v>
      </c>
      <c r="Z322" s="43">
        <v>7494.4000000000005</v>
      </c>
      <c r="AA322" s="97"/>
      <c r="AB322" s="136"/>
      <c r="AC322" s="97"/>
      <c r="AD322" s="136"/>
      <c r="AE322" s="97"/>
      <c r="AF322" s="136"/>
      <c r="AG322" s="97"/>
      <c r="AH322" s="136"/>
      <c r="AI322" s="232">
        <f t="shared" si="49"/>
        <v>7494.4000000000005</v>
      </c>
    </row>
    <row r="323" spans="1:35" s="139" customFormat="1" ht="80.099999999999994" customHeight="1" x14ac:dyDescent="0.25">
      <c r="A323" s="143">
        <v>44102</v>
      </c>
      <c r="B323" s="130" t="s">
        <v>348</v>
      </c>
      <c r="C323" s="131"/>
      <c r="D323" s="40">
        <f>'[1] Y autismo'!D322+'[1]Y017 PSBC capacitacion'!D322+'[1]Y061 1000 dias de vida'!D322+'[1]Y014 alimentacion escolar'!D322+'[1]Y015 Situa emergencia desastres'!D322+'[1]Y017PSBC APOYOS'!D322+'[1]Y060 GRUPOS PRIORITARIOS'!D322+'[1]Y017 DIF PILARES'!D322</f>
        <v>32</v>
      </c>
      <c r="E323" s="141" t="s">
        <v>191</v>
      </c>
      <c r="F323" s="142" t="s">
        <v>266</v>
      </c>
      <c r="G323" s="38" t="s">
        <v>984</v>
      </c>
      <c r="H323" s="41" t="s">
        <v>985</v>
      </c>
      <c r="I323" s="134">
        <v>601.57000000000005</v>
      </c>
      <c r="J323" s="43">
        <f>'[1] Y autismo'!J322+'[1]Y017 PSBC capacitacion'!J322+'[1]Y061 1000 dias de vida'!J322+'[1]Y014 alimentacion escolar'!J322+'[1]Y015 Situa emergencia desastres'!J322+'[1]Y017PSBC APOYOS'!J322+'[1]Y060 GRUPOS PRIORITARIOS'!J322+'[1]Y017 DIF PILARES'!J322</f>
        <v>19250.240000000002</v>
      </c>
      <c r="K323" s="135"/>
      <c r="L323" s="136"/>
      <c r="M323" s="137"/>
      <c r="N323" s="136"/>
      <c r="O323" s="138"/>
      <c r="P323" s="136"/>
      <c r="Q323" s="138"/>
      <c r="R323" s="136"/>
      <c r="S323" s="138"/>
      <c r="T323" s="136"/>
      <c r="U323" s="138"/>
      <c r="V323" s="136"/>
      <c r="W323" s="138"/>
      <c r="X323" s="136"/>
      <c r="Y323" s="138">
        <v>601.57000000000005</v>
      </c>
      <c r="Z323" s="43">
        <v>19250.240000000002</v>
      </c>
      <c r="AA323" s="97"/>
      <c r="AB323" s="136"/>
      <c r="AC323" s="97"/>
      <c r="AD323" s="136"/>
      <c r="AE323" s="97"/>
      <c r="AF323" s="136"/>
      <c r="AG323" s="97"/>
      <c r="AH323" s="136"/>
      <c r="AI323" s="232">
        <f t="shared" si="49"/>
        <v>19250.240000000002</v>
      </c>
    </row>
    <row r="324" spans="1:35" s="139" customFormat="1" ht="80.099999999999994" customHeight="1" x14ac:dyDescent="0.25">
      <c r="A324" s="143">
        <v>44102</v>
      </c>
      <c r="B324" s="130" t="s">
        <v>349</v>
      </c>
      <c r="C324" s="131"/>
      <c r="D324" s="40">
        <f>'[1] Y autismo'!D323+'[1]Y017 PSBC capacitacion'!D323+'[1]Y061 1000 dias de vida'!D323+'[1]Y014 alimentacion escolar'!D323+'[1]Y015 Situa emergencia desastres'!D323+'[1]Y017PSBC APOYOS'!D323+'[1]Y060 GRUPOS PRIORITARIOS'!D323+'[1]Y017 DIF PILARES'!D323</f>
        <v>640</v>
      </c>
      <c r="E324" s="141" t="s">
        <v>191</v>
      </c>
      <c r="F324" s="142" t="s">
        <v>266</v>
      </c>
      <c r="G324" s="38" t="s">
        <v>986</v>
      </c>
      <c r="H324" s="41" t="s">
        <v>987</v>
      </c>
      <c r="I324" s="134">
        <v>7.37</v>
      </c>
      <c r="J324" s="43">
        <f>'[1] Y autismo'!J323+'[1]Y017 PSBC capacitacion'!J323+'[1]Y061 1000 dias de vida'!J323+'[1]Y014 alimentacion escolar'!J323+'[1]Y015 Situa emergencia desastres'!J323+'[1]Y017PSBC APOYOS'!J323+'[1]Y060 GRUPOS PRIORITARIOS'!J323+'[1]Y017 DIF PILARES'!J323</f>
        <v>4716.8</v>
      </c>
      <c r="K324" s="135"/>
      <c r="L324" s="136"/>
      <c r="M324" s="137"/>
      <c r="N324" s="136"/>
      <c r="O324" s="138"/>
      <c r="P324" s="136"/>
      <c r="Q324" s="138"/>
      <c r="R324" s="136"/>
      <c r="S324" s="138"/>
      <c r="T324" s="136"/>
      <c r="U324" s="138"/>
      <c r="V324" s="136"/>
      <c r="W324" s="138"/>
      <c r="X324" s="136"/>
      <c r="Y324" s="138">
        <v>7.37</v>
      </c>
      <c r="Z324" s="43">
        <v>4716.8</v>
      </c>
      <c r="AA324" s="97"/>
      <c r="AB324" s="136"/>
      <c r="AC324" s="97"/>
      <c r="AD324" s="136"/>
      <c r="AE324" s="97"/>
      <c r="AF324" s="136"/>
      <c r="AG324" s="97"/>
      <c r="AH324" s="136"/>
      <c r="AI324" s="232">
        <f t="shared" si="49"/>
        <v>4716.8</v>
      </c>
    </row>
    <row r="325" spans="1:35" s="139" customFormat="1" ht="80.099999999999994" customHeight="1" x14ac:dyDescent="0.25">
      <c r="A325" s="143">
        <v>44102</v>
      </c>
      <c r="B325" s="130" t="s">
        <v>350</v>
      </c>
      <c r="C325" s="131"/>
      <c r="D325" s="40">
        <f>'[1] Y autismo'!D324+'[1]Y017 PSBC capacitacion'!D324+'[1]Y061 1000 dias de vida'!D324+'[1]Y014 alimentacion escolar'!D324+'[1]Y015 Situa emergencia desastres'!D324+'[1]Y017PSBC APOYOS'!D324+'[1]Y060 GRUPOS PRIORITARIOS'!D324+'[1]Y017 DIF PILARES'!D324</f>
        <v>640</v>
      </c>
      <c r="E325" s="141" t="s">
        <v>191</v>
      </c>
      <c r="F325" s="142" t="s">
        <v>266</v>
      </c>
      <c r="G325" s="38" t="s">
        <v>988</v>
      </c>
      <c r="H325" s="41" t="s">
        <v>989</v>
      </c>
      <c r="I325" s="134">
        <v>8.43</v>
      </c>
      <c r="J325" s="43">
        <f>'[1] Y autismo'!J324+'[1]Y017 PSBC capacitacion'!J324+'[1]Y061 1000 dias de vida'!J324+'[1]Y014 alimentacion escolar'!J324+'[1]Y015 Situa emergencia desastres'!J324+'[1]Y017PSBC APOYOS'!J324+'[1]Y060 GRUPOS PRIORITARIOS'!J324+'[1]Y017 DIF PILARES'!J324</f>
        <v>5395.2</v>
      </c>
      <c r="K325" s="135"/>
      <c r="L325" s="136"/>
      <c r="M325" s="137"/>
      <c r="N325" s="136"/>
      <c r="O325" s="138"/>
      <c r="P325" s="136"/>
      <c r="Q325" s="138"/>
      <c r="R325" s="136"/>
      <c r="S325" s="138"/>
      <c r="T325" s="136"/>
      <c r="U325" s="138"/>
      <c r="V325" s="136"/>
      <c r="W325" s="138"/>
      <c r="X325" s="136"/>
      <c r="Y325" s="138">
        <v>8.43</v>
      </c>
      <c r="Z325" s="43">
        <v>5395.2</v>
      </c>
      <c r="AA325" s="97"/>
      <c r="AB325" s="136"/>
      <c r="AC325" s="97"/>
      <c r="AD325" s="136"/>
      <c r="AE325" s="97"/>
      <c r="AF325" s="136"/>
      <c r="AG325" s="97"/>
      <c r="AH325" s="136"/>
      <c r="AI325" s="232">
        <f t="shared" si="49"/>
        <v>5395.2</v>
      </c>
    </row>
    <row r="326" spans="1:35" s="139" customFormat="1" ht="80.099999999999994" customHeight="1" x14ac:dyDescent="0.25">
      <c r="A326" s="143">
        <v>44102</v>
      </c>
      <c r="B326" s="130" t="s">
        <v>351</v>
      </c>
      <c r="C326" s="131"/>
      <c r="D326" s="40">
        <f>'[1] Y autismo'!D325+'[1]Y017 PSBC capacitacion'!D325+'[1]Y061 1000 dias de vida'!D325+'[1]Y014 alimentacion escolar'!D325+'[1]Y015 Situa emergencia desastres'!D325+'[1]Y017PSBC APOYOS'!D325+'[1]Y060 GRUPOS PRIORITARIOS'!D325+'[1]Y017 DIF PILARES'!D325</f>
        <v>20</v>
      </c>
      <c r="E326" s="141" t="s">
        <v>191</v>
      </c>
      <c r="F326" s="142" t="s">
        <v>266</v>
      </c>
      <c r="G326" s="38" t="s">
        <v>990</v>
      </c>
      <c r="H326" s="41" t="s">
        <v>991</v>
      </c>
      <c r="I326" s="134">
        <v>2204.8000000000002</v>
      </c>
      <c r="J326" s="43">
        <f>'[1] Y autismo'!J325+'[1]Y017 PSBC capacitacion'!J325+'[1]Y061 1000 dias de vida'!J325+'[1]Y014 alimentacion escolar'!J325+'[1]Y015 Situa emergencia desastres'!J325+'[1]Y017PSBC APOYOS'!J325+'[1]Y060 GRUPOS PRIORITARIOS'!J325+'[1]Y017 DIF PILARES'!J325</f>
        <v>44096</v>
      </c>
      <c r="K326" s="135"/>
      <c r="L326" s="136"/>
      <c r="M326" s="137"/>
      <c r="N326" s="136"/>
      <c r="O326" s="138"/>
      <c r="P326" s="136"/>
      <c r="Q326" s="138"/>
      <c r="R326" s="136"/>
      <c r="S326" s="138"/>
      <c r="T326" s="136"/>
      <c r="U326" s="138"/>
      <c r="V326" s="136"/>
      <c r="W326" s="138"/>
      <c r="X326" s="136"/>
      <c r="Y326" s="138">
        <v>2204.8000000000002</v>
      </c>
      <c r="Z326" s="43">
        <v>44096</v>
      </c>
      <c r="AA326" s="97"/>
      <c r="AB326" s="136"/>
      <c r="AC326" s="97"/>
      <c r="AD326" s="136"/>
      <c r="AE326" s="97"/>
      <c r="AF326" s="136"/>
      <c r="AG326" s="97"/>
      <c r="AH326" s="136"/>
      <c r="AI326" s="232">
        <f t="shared" si="49"/>
        <v>44096</v>
      </c>
    </row>
    <row r="327" spans="1:35" s="139" customFormat="1" ht="80.099999999999994" customHeight="1" x14ac:dyDescent="0.25">
      <c r="A327" s="143">
        <v>44102</v>
      </c>
      <c r="B327" s="130" t="s">
        <v>352</v>
      </c>
      <c r="C327" s="131"/>
      <c r="D327" s="40">
        <f>'[1] Y autismo'!D326+'[1]Y017 PSBC capacitacion'!D326+'[1]Y061 1000 dias de vida'!D326+'[1]Y014 alimentacion escolar'!D326+'[1]Y015 Situa emergencia desastres'!D326+'[1]Y017PSBC APOYOS'!D326+'[1]Y060 GRUPOS PRIORITARIOS'!D326+'[1]Y017 DIF PILARES'!D326</f>
        <v>20</v>
      </c>
      <c r="E327" s="141" t="s">
        <v>191</v>
      </c>
      <c r="F327" s="142" t="s">
        <v>266</v>
      </c>
      <c r="G327" s="38" t="s">
        <v>992</v>
      </c>
      <c r="H327" s="41" t="s">
        <v>993</v>
      </c>
      <c r="I327" s="134">
        <v>2183.9899999999998</v>
      </c>
      <c r="J327" s="43">
        <f>'[1] Y autismo'!J326+'[1]Y017 PSBC capacitacion'!J326+'[1]Y061 1000 dias de vida'!J326+'[1]Y014 alimentacion escolar'!J326+'[1]Y015 Situa emergencia desastres'!J326+'[1]Y017PSBC APOYOS'!J326+'[1]Y060 GRUPOS PRIORITARIOS'!J326+'[1]Y017 DIF PILARES'!J326</f>
        <v>43679.799999999996</v>
      </c>
      <c r="K327" s="135"/>
      <c r="L327" s="136"/>
      <c r="M327" s="137"/>
      <c r="N327" s="136"/>
      <c r="O327" s="138"/>
      <c r="P327" s="136"/>
      <c r="Q327" s="138"/>
      <c r="R327" s="136"/>
      <c r="S327" s="138"/>
      <c r="T327" s="136"/>
      <c r="U327" s="138"/>
      <c r="V327" s="136"/>
      <c r="W327" s="138"/>
      <c r="X327" s="136"/>
      <c r="Y327" s="138">
        <v>2183.9899999999998</v>
      </c>
      <c r="Z327" s="43">
        <v>43679.799999999996</v>
      </c>
      <c r="AA327" s="97"/>
      <c r="AB327" s="136"/>
      <c r="AC327" s="97"/>
      <c r="AD327" s="136"/>
      <c r="AE327" s="97"/>
      <c r="AF327" s="136"/>
      <c r="AG327" s="97"/>
      <c r="AH327" s="136"/>
      <c r="AI327" s="232">
        <f t="shared" si="49"/>
        <v>43679.799999999996</v>
      </c>
    </row>
    <row r="328" spans="1:35" s="139" customFormat="1" ht="80.099999999999994" customHeight="1" x14ac:dyDescent="0.25">
      <c r="A328" s="143">
        <v>44102</v>
      </c>
      <c r="B328" s="130" t="s">
        <v>353</v>
      </c>
      <c r="C328" s="131"/>
      <c r="D328" s="40">
        <f>'[1] Y autismo'!D327+'[1]Y017 PSBC capacitacion'!D327+'[1]Y061 1000 dias de vida'!D327+'[1]Y014 alimentacion escolar'!D327+'[1]Y015 Situa emergencia desastres'!D327+'[1]Y017PSBC APOYOS'!D327+'[1]Y060 GRUPOS PRIORITARIOS'!D327+'[1]Y017 DIF PILARES'!D327</f>
        <v>22</v>
      </c>
      <c r="E328" s="141" t="s">
        <v>191</v>
      </c>
      <c r="F328" s="142" t="s">
        <v>266</v>
      </c>
      <c r="G328" s="38" t="s">
        <v>994</v>
      </c>
      <c r="H328" s="41" t="s">
        <v>995</v>
      </c>
      <c r="I328" s="134">
        <v>203.99</v>
      </c>
      <c r="J328" s="43">
        <f>'[1] Y autismo'!J327+'[1]Y017 PSBC capacitacion'!J327+'[1]Y061 1000 dias de vida'!J327+'[1]Y014 alimentacion escolar'!J327+'[1]Y015 Situa emergencia desastres'!J327+'[1]Y017PSBC APOYOS'!J327+'[1]Y060 GRUPOS PRIORITARIOS'!J327+'[1]Y017 DIF PILARES'!J327</f>
        <v>4487.7800000000007</v>
      </c>
      <c r="K328" s="135"/>
      <c r="L328" s="136"/>
      <c r="M328" s="137"/>
      <c r="N328" s="136"/>
      <c r="O328" s="138"/>
      <c r="P328" s="136"/>
      <c r="Q328" s="138"/>
      <c r="R328" s="136"/>
      <c r="S328" s="138"/>
      <c r="T328" s="136"/>
      <c r="U328" s="138"/>
      <c r="V328" s="136"/>
      <c r="W328" s="138"/>
      <c r="X328" s="136"/>
      <c r="Y328" s="138">
        <v>203.99</v>
      </c>
      <c r="Z328" s="43">
        <v>4487.7800000000007</v>
      </c>
      <c r="AA328" s="97"/>
      <c r="AB328" s="136"/>
      <c r="AC328" s="97"/>
      <c r="AD328" s="136"/>
      <c r="AE328" s="97"/>
      <c r="AF328" s="136"/>
      <c r="AG328" s="97"/>
      <c r="AH328" s="136"/>
      <c r="AI328" s="232">
        <f t="shared" si="49"/>
        <v>4487.7800000000007</v>
      </c>
    </row>
    <row r="329" spans="1:35" s="139" customFormat="1" ht="80.099999999999994" customHeight="1" x14ac:dyDescent="0.25">
      <c r="A329" s="143">
        <v>44102</v>
      </c>
      <c r="B329" s="130" t="s">
        <v>354</v>
      </c>
      <c r="C329" s="131"/>
      <c r="D329" s="40">
        <f>'[1] Y autismo'!D328+'[1]Y017 PSBC capacitacion'!D328+'[1]Y061 1000 dias de vida'!D328+'[1]Y014 alimentacion escolar'!D328+'[1]Y015 Situa emergencia desastres'!D328+'[1]Y017PSBC APOYOS'!D328+'[1]Y060 GRUPOS PRIORITARIOS'!D328+'[1]Y017 DIF PILARES'!D328</f>
        <v>192</v>
      </c>
      <c r="E329" s="141" t="s">
        <v>191</v>
      </c>
      <c r="F329" s="142" t="s">
        <v>266</v>
      </c>
      <c r="G329" s="38" t="s">
        <v>996</v>
      </c>
      <c r="H329" s="41" t="s">
        <v>997</v>
      </c>
      <c r="I329" s="134">
        <v>55.681978999999998</v>
      </c>
      <c r="J329" s="43">
        <f>'[1] Y autismo'!J328+'[1]Y017 PSBC capacitacion'!J328+'[1]Y061 1000 dias de vida'!J328+'[1]Y014 alimentacion escolar'!J328+'[1]Y015 Situa emergencia desastres'!J328+'[1]Y017PSBC APOYOS'!J328+'[1]Y060 GRUPOS PRIORITARIOS'!J328+'[1]Y017 DIF PILARES'!J328</f>
        <v>10690.939967999999</v>
      </c>
      <c r="K329" s="135"/>
      <c r="L329" s="136"/>
      <c r="M329" s="137"/>
      <c r="N329" s="136"/>
      <c r="O329" s="138"/>
      <c r="P329" s="136"/>
      <c r="Q329" s="138"/>
      <c r="R329" s="136"/>
      <c r="S329" s="138"/>
      <c r="T329" s="136"/>
      <c r="U329" s="138"/>
      <c r="V329" s="136"/>
      <c r="W329" s="138"/>
      <c r="X329" s="136"/>
      <c r="Y329" s="138">
        <v>55.681978999999998</v>
      </c>
      <c r="Z329" s="43">
        <v>10690.939967999999</v>
      </c>
      <c r="AA329" s="97"/>
      <c r="AB329" s="136"/>
      <c r="AC329" s="97"/>
      <c r="AD329" s="136"/>
      <c r="AE329" s="97"/>
      <c r="AF329" s="136"/>
      <c r="AG329" s="97"/>
      <c r="AH329" s="136"/>
      <c r="AI329" s="232">
        <f t="shared" si="49"/>
        <v>10690.939967999999</v>
      </c>
    </row>
    <row r="330" spans="1:35" ht="127.5" customHeight="1" thickBot="1" x14ac:dyDescent="0.3">
      <c r="A330" s="144">
        <v>44102</v>
      </c>
      <c r="B330" s="145" t="s">
        <v>355</v>
      </c>
      <c r="C330" s="146"/>
      <c r="D330" s="40">
        <f>'[1] Y autismo'!D329+'[1]Y017 PSBC capacitacion'!D329+'[1]Y061 1000 dias de vida'!D329+'[1]Y014 alimentacion escolar'!D329+'[1]Y015 Situa emergencia desastres'!D329+'[1]Y017PSBC APOYOS'!D329+'[1]Y060 GRUPOS PRIORITARIOS'!D329+'[1]Y017 DIF PILARES'!D329</f>
        <v>640</v>
      </c>
      <c r="E330" s="147" t="s">
        <v>191</v>
      </c>
      <c r="F330" s="148" t="s">
        <v>266</v>
      </c>
      <c r="G330" s="38" t="s">
        <v>998</v>
      </c>
      <c r="H330" s="41" t="s">
        <v>999</v>
      </c>
      <c r="I330" s="149">
        <v>192</v>
      </c>
      <c r="J330" s="43">
        <f>'[1] Y autismo'!J329+'[1]Y017 PSBC capacitacion'!J329+'[1]Y061 1000 dias de vida'!J329+'[1]Y014 alimentacion escolar'!J329+'[1]Y015 Situa emergencia desastres'!J329+'[1]Y017PSBC APOYOS'!J329+'[1]Y060 GRUPOS PRIORITARIOS'!J329+'[1]Y017 DIF PILARES'!J329</f>
        <v>122880</v>
      </c>
      <c r="K330" s="150"/>
      <c r="L330" s="151"/>
      <c r="M330" s="151"/>
      <c r="N330" s="152"/>
      <c r="O330" s="152"/>
      <c r="P330" s="153"/>
      <c r="Q330" s="152"/>
      <c r="R330" s="152"/>
      <c r="S330" s="152"/>
      <c r="T330" s="153"/>
      <c r="U330" s="152"/>
      <c r="V330" s="152"/>
      <c r="W330" s="152"/>
      <c r="X330" s="152"/>
      <c r="Y330" s="153">
        <v>192</v>
      </c>
      <c r="Z330" s="43">
        <v>122880</v>
      </c>
      <c r="AA330" s="154"/>
      <c r="AB330" s="225"/>
      <c r="AC330" s="154"/>
      <c r="AD330" s="225"/>
      <c r="AE330" s="154"/>
      <c r="AF330" s="225"/>
      <c r="AG330" s="154"/>
      <c r="AH330" s="225"/>
      <c r="AI330" s="232">
        <f t="shared" si="49"/>
        <v>122880</v>
      </c>
    </row>
    <row r="331" spans="1:35" ht="76.5" x14ac:dyDescent="0.25">
      <c r="A331" s="40">
        <v>44102</v>
      </c>
      <c r="B331" s="74" t="s">
        <v>356</v>
      </c>
      <c r="C331" s="141"/>
      <c r="D331" s="40">
        <f>'[1] Y autismo'!D330+'[1]Y017 PSBC capacitacion'!D330+'[1]Y061 1000 dias de vida'!D330+'[1]Y014 alimentacion escolar'!D330+'[1]Y015 Situa emergencia desastres'!D330+'[1]Y017PSBC APOYOS'!D330+'[1]Y060 GRUPOS PRIORITARIOS'!D330+'[1]Y017 DIF PILARES'!D330</f>
        <v>15</v>
      </c>
      <c r="E331" s="82" t="s">
        <v>129</v>
      </c>
      <c r="F331" s="38" t="s">
        <v>30</v>
      </c>
      <c r="G331" s="38" t="s">
        <v>1000</v>
      </c>
      <c r="H331" s="41" t="s">
        <v>1001</v>
      </c>
      <c r="I331" s="155">
        <v>2416.5</v>
      </c>
      <c r="J331" s="43">
        <f>'[1] Y autismo'!J330+'[1]Y017 PSBC capacitacion'!J330+'[1]Y061 1000 dias de vida'!J330+'[1]Y014 alimentacion escolar'!J330+'[1]Y015 Situa emergencia desastres'!J330+'[1]Y017PSBC APOYOS'!J330+'[1]Y060 GRUPOS PRIORITARIOS'!J330+'[1]Y017 DIF PILARES'!J330</f>
        <v>36247.5</v>
      </c>
      <c r="K331" s="138"/>
      <c r="L331" s="156"/>
      <c r="M331" s="97"/>
      <c r="N331" s="156"/>
      <c r="O331" s="97"/>
      <c r="P331" s="156"/>
      <c r="Q331" s="97"/>
      <c r="R331" s="156"/>
      <c r="S331" s="97"/>
      <c r="T331" s="156"/>
      <c r="U331" s="97"/>
      <c r="V331" s="156"/>
      <c r="W331" s="97"/>
      <c r="X331" s="156"/>
      <c r="Y331" s="97">
        <v>2416.5</v>
      </c>
      <c r="Z331" s="43">
        <v>36247.5</v>
      </c>
      <c r="AA331" s="97"/>
      <c r="AB331" s="156"/>
      <c r="AC331" s="97"/>
      <c r="AD331" s="156"/>
      <c r="AE331" s="118"/>
      <c r="AF331" s="156"/>
      <c r="AG331" s="131"/>
      <c r="AH331" s="156"/>
      <c r="AI331" s="232">
        <f t="shared" si="49"/>
        <v>36247.5</v>
      </c>
    </row>
    <row r="332" spans="1:35" ht="76.5" x14ac:dyDescent="0.25">
      <c r="A332" s="40">
        <v>44102</v>
      </c>
      <c r="B332" s="74" t="s">
        <v>357</v>
      </c>
      <c r="C332" s="141"/>
      <c r="D332" s="40">
        <f>'[1] Y autismo'!D331+'[1]Y017 PSBC capacitacion'!D331+'[1]Y061 1000 dias de vida'!D331+'[1]Y014 alimentacion escolar'!D331+'[1]Y015 Situa emergencia desastres'!D331+'[1]Y017PSBC APOYOS'!D331+'[1]Y060 GRUPOS PRIORITARIOS'!D331+'[1]Y017 DIF PILARES'!D331</f>
        <v>9</v>
      </c>
      <c r="E332" s="82" t="s">
        <v>129</v>
      </c>
      <c r="F332" s="38" t="s">
        <v>30</v>
      </c>
      <c r="G332" s="38" t="s">
        <v>1002</v>
      </c>
      <c r="H332" s="41" t="s">
        <v>1003</v>
      </c>
      <c r="I332" s="155">
        <v>1543.5</v>
      </c>
      <c r="J332" s="43">
        <f>'[1] Y autismo'!J331+'[1]Y017 PSBC capacitacion'!J331+'[1]Y061 1000 dias de vida'!J331+'[1]Y014 alimentacion escolar'!J331+'[1]Y015 Situa emergencia desastres'!J331+'[1]Y017PSBC APOYOS'!J331+'[1]Y060 GRUPOS PRIORITARIOS'!J331+'[1]Y017 DIF PILARES'!J331</f>
        <v>13891.5</v>
      </c>
      <c r="K332" s="138"/>
      <c r="L332" s="156"/>
      <c r="M332" s="97"/>
      <c r="N332" s="156"/>
      <c r="O332" s="97"/>
      <c r="P332" s="156"/>
      <c r="Q332" s="97"/>
      <c r="R332" s="156"/>
      <c r="S332" s="97"/>
      <c r="T332" s="156"/>
      <c r="U332" s="97"/>
      <c r="V332" s="156"/>
      <c r="W332" s="97"/>
      <c r="X332" s="156"/>
      <c r="Y332" s="97">
        <v>1543.5</v>
      </c>
      <c r="Z332" s="43">
        <v>13891.5</v>
      </c>
      <c r="AA332" s="97"/>
      <c r="AB332" s="156"/>
      <c r="AC332" s="97"/>
      <c r="AD332" s="156"/>
      <c r="AE332" s="118"/>
      <c r="AF332" s="156"/>
      <c r="AG332" s="131"/>
      <c r="AH332" s="156"/>
      <c r="AI332" s="232">
        <f t="shared" si="49"/>
        <v>13891.5</v>
      </c>
    </row>
    <row r="333" spans="1:35" ht="76.5" x14ac:dyDescent="0.25">
      <c r="A333" s="40">
        <v>44102</v>
      </c>
      <c r="B333" s="157" t="s">
        <v>358</v>
      </c>
      <c r="C333" s="141"/>
      <c r="D333" s="40">
        <f>'[1] Y autismo'!D332+'[1]Y017 PSBC capacitacion'!D332+'[1]Y061 1000 dias de vida'!D332+'[1]Y014 alimentacion escolar'!D332+'[1]Y015 Situa emergencia desastres'!D332+'[1]Y017PSBC APOYOS'!D332+'[1]Y060 GRUPOS PRIORITARIOS'!D332+'[1]Y017 DIF PILARES'!D332</f>
        <v>13</v>
      </c>
      <c r="E333" s="82" t="s">
        <v>129</v>
      </c>
      <c r="F333" s="38" t="s">
        <v>30</v>
      </c>
      <c r="G333" s="38" t="s">
        <v>1004</v>
      </c>
      <c r="H333" s="41" t="s">
        <v>1005</v>
      </c>
      <c r="I333" s="155">
        <v>2782.5</v>
      </c>
      <c r="J333" s="43">
        <f>'[1] Y autismo'!J332+'[1]Y017 PSBC capacitacion'!J332+'[1]Y061 1000 dias de vida'!J332+'[1]Y014 alimentacion escolar'!J332+'[1]Y015 Situa emergencia desastres'!J332+'[1]Y017PSBC APOYOS'!J332+'[1]Y060 GRUPOS PRIORITARIOS'!J332+'[1]Y017 DIF PILARES'!J332</f>
        <v>36172.5</v>
      </c>
      <c r="K333" s="138"/>
      <c r="L333" s="156"/>
      <c r="M333" s="97"/>
      <c r="N333" s="156"/>
      <c r="O333" s="97"/>
      <c r="P333" s="156"/>
      <c r="Q333" s="97"/>
      <c r="R333" s="156"/>
      <c r="S333" s="97"/>
      <c r="T333" s="156"/>
      <c r="U333" s="97"/>
      <c r="V333" s="156"/>
      <c r="W333" s="97"/>
      <c r="X333" s="156"/>
      <c r="Y333" s="97">
        <v>2782.5</v>
      </c>
      <c r="Z333" s="43">
        <v>36172.5</v>
      </c>
      <c r="AA333" s="97"/>
      <c r="AB333" s="156"/>
      <c r="AC333" s="97"/>
      <c r="AD333" s="156"/>
      <c r="AE333" s="118"/>
      <c r="AF333" s="156"/>
      <c r="AG333" s="131"/>
      <c r="AH333" s="156"/>
      <c r="AI333" s="232">
        <f t="shared" si="49"/>
        <v>36172.5</v>
      </c>
    </row>
    <row r="334" spans="1:35" ht="76.5" x14ac:dyDescent="0.25">
      <c r="A334" s="40">
        <v>44102</v>
      </c>
      <c r="B334" s="157" t="s">
        <v>359</v>
      </c>
      <c r="C334" s="141"/>
      <c r="D334" s="40">
        <f>'[1] Y autismo'!D333+'[1]Y017 PSBC capacitacion'!D333+'[1]Y061 1000 dias de vida'!D333+'[1]Y014 alimentacion escolar'!D333+'[1]Y015 Situa emergencia desastres'!D333+'[1]Y017PSBC APOYOS'!D333+'[1]Y060 GRUPOS PRIORITARIOS'!D333+'[1]Y017 DIF PILARES'!D333</f>
        <v>13</v>
      </c>
      <c r="E334" s="82" t="s">
        <v>129</v>
      </c>
      <c r="F334" s="38" t="s">
        <v>30</v>
      </c>
      <c r="G334" s="38" t="s">
        <v>1006</v>
      </c>
      <c r="H334" s="41" t="s">
        <v>1007</v>
      </c>
      <c r="I334" s="155">
        <v>5638.5</v>
      </c>
      <c r="J334" s="43">
        <f>'[1] Y autismo'!J333+'[1]Y017 PSBC capacitacion'!J333+'[1]Y061 1000 dias de vida'!J333+'[1]Y014 alimentacion escolar'!J333+'[1]Y015 Situa emergencia desastres'!J333+'[1]Y017PSBC APOYOS'!J333+'[1]Y060 GRUPOS PRIORITARIOS'!J333+'[1]Y017 DIF PILARES'!J333</f>
        <v>73300.5</v>
      </c>
      <c r="K334" s="138"/>
      <c r="L334" s="156"/>
      <c r="M334" s="97"/>
      <c r="N334" s="156"/>
      <c r="O334" s="97"/>
      <c r="P334" s="156"/>
      <c r="Q334" s="97"/>
      <c r="R334" s="156"/>
      <c r="S334" s="97"/>
      <c r="T334" s="156"/>
      <c r="U334" s="97"/>
      <c r="V334" s="156"/>
      <c r="W334" s="97"/>
      <c r="X334" s="156"/>
      <c r="Y334" s="97">
        <v>5638.5</v>
      </c>
      <c r="Z334" s="43">
        <v>73300.5</v>
      </c>
      <c r="AA334" s="97"/>
      <c r="AB334" s="156"/>
      <c r="AC334" s="97"/>
      <c r="AD334" s="156"/>
      <c r="AE334" s="118"/>
      <c r="AF334" s="156"/>
      <c r="AG334" s="131"/>
      <c r="AH334" s="156"/>
      <c r="AI334" s="232">
        <f t="shared" si="49"/>
        <v>73300.5</v>
      </c>
    </row>
    <row r="335" spans="1:35" ht="76.5" x14ac:dyDescent="0.25">
      <c r="A335" s="40">
        <v>44102</v>
      </c>
      <c r="B335" s="157" t="s">
        <v>360</v>
      </c>
      <c r="C335" s="141"/>
      <c r="D335" s="40">
        <f>'[1] Y autismo'!D334+'[1]Y017 PSBC capacitacion'!D334+'[1]Y061 1000 dias de vida'!D334+'[1]Y014 alimentacion escolar'!D334+'[1]Y015 Situa emergencia desastres'!D334+'[1]Y017PSBC APOYOS'!D334+'[1]Y060 GRUPOS PRIORITARIOS'!D334+'[1]Y017 DIF PILARES'!D334</f>
        <v>13</v>
      </c>
      <c r="E335" s="82" t="s">
        <v>129</v>
      </c>
      <c r="F335" s="38" t="s">
        <v>30</v>
      </c>
      <c r="G335" s="38" t="s">
        <v>1008</v>
      </c>
      <c r="H335" s="41" t="s">
        <v>1009</v>
      </c>
      <c r="I335" s="155">
        <v>9375</v>
      </c>
      <c r="J335" s="43">
        <f>'[1] Y autismo'!J334+'[1]Y017 PSBC capacitacion'!J334+'[1]Y061 1000 dias de vida'!J334+'[1]Y014 alimentacion escolar'!J334+'[1]Y015 Situa emergencia desastres'!J334+'[1]Y017PSBC APOYOS'!J334+'[1]Y060 GRUPOS PRIORITARIOS'!J334+'[1]Y017 DIF PILARES'!J334</f>
        <v>121875</v>
      </c>
      <c r="K335" s="138"/>
      <c r="L335" s="156"/>
      <c r="M335" s="97"/>
      <c r="N335" s="156"/>
      <c r="O335" s="97"/>
      <c r="P335" s="156"/>
      <c r="Q335" s="97"/>
      <c r="R335" s="156"/>
      <c r="S335" s="97"/>
      <c r="T335" s="156"/>
      <c r="U335" s="97"/>
      <c r="V335" s="156"/>
      <c r="W335" s="97"/>
      <c r="X335" s="156"/>
      <c r="Y335" s="97">
        <v>9375</v>
      </c>
      <c r="Z335" s="43">
        <v>121875</v>
      </c>
      <c r="AA335" s="97"/>
      <c r="AB335" s="156"/>
      <c r="AC335" s="97"/>
      <c r="AD335" s="156"/>
      <c r="AE335" s="118"/>
      <c r="AF335" s="156"/>
      <c r="AG335" s="131"/>
      <c r="AH335" s="156"/>
      <c r="AI335" s="232">
        <f t="shared" si="49"/>
        <v>121875</v>
      </c>
    </row>
    <row r="336" spans="1:35" ht="76.5" x14ac:dyDescent="0.25">
      <c r="A336" s="40">
        <v>44102</v>
      </c>
      <c r="B336" s="74" t="s">
        <v>361</v>
      </c>
      <c r="C336" s="141"/>
      <c r="D336" s="40">
        <f>'[1] Y autismo'!D335+'[1]Y017 PSBC capacitacion'!D335+'[1]Y061 1000 dias de vida'!D335+'[1]Y014 alimentacion escolar'!D335+'[1]Y015 Situa emergencia desastres'!D335+'[1]Y017PSBC APOYOS'!D335+'[1]Y060 GRUPOS PRIORITARIOS'!D335+'[1]Y017 DIF PILARES'!D335</f>
        <v>2</v>
      </c>
      <c r="E336" s="82" t="s">
        <v>129</v>
      </c>
      <c r="F336" s="38" t="s">
        <v>30</v>
      </c>
      <c r="G336" s="38" t="s">
        <v>1010</v>
      </c>
      <c r="H336" s="41" t="s">
        <v>1011</v>
      </c>
      <c r="I336" s="136">
        <v>20098.5</v>
      </c>
      <c r="J336" s="43">
        <f>'[1] Y autismo'!J335+'[1]Y017 PSBC capacitacion'!J335+'[1]Y061 1000 dias de vida'!J335+'[1]Y014 alimentacion escolar'!J335+'[1]Y015 Situa emergencia desastres'!J335+'[1]Y017PSBC APOYOS'!J335+'[1]Y060 GRUPOS PRIORITARIOS'!J335+'[1]Y017 DIF PILARES'!J335</f>
        <v>40197</v>
      </c>
      <c r="K336" s="138"/>
      <c r="L336" s="156"/>
      <c r="M336" s="97"/>
      <c r="N336" s="156"/>
      <c r="O336" s="97"/>
      <c r="P336" s="156"/>
      <c r="Q336" s="97"/>
      <c r="R336" s="156"/>
      <c r="S336" s="97"/>
      <c r="T336" s="156"/>
      <c r="U336" s="97"/>
      <c r="V336" s="156"/>
      <c r="W336" s="97"/>
      <c r="X336" s="156"/>
      <c r="Y336" s="97">
        <v>20098.5</v>
      </c>
      <c r="Z336" s="43">
        <v>40197</v>
      </c>
      <c r="AA336" s="97"/>
      <c r="AB336" s="156"/>
      <c r="AC336" s="97"/>
      <c r="AD336" s="156"/>
      <c r="AE336" s="118"/>
      <c r="AF336" s="156"/>
      <c r="AG336" s="131"/>
      <c r="AH336" s="156"/>
      <c r="AI336" s="232">
        <f t="shared" si="49"/>
        <v>40197</v>
      </c>
    </row>
    <row r="337" spans="1:35" ht="76.5" x14ac:dyDescent="0.25">
      <c r="A337" s="40">
        <v>44102</v>
      </c>
      <c r="B337" s="74" t="s">
        <v>362</v>
      </c>
      <c r="C337" s="141"/>
      <c r="D337" s="40">
        <f>'[1] Y autismo'!D336+'[1]Y017 PSBC capacitacion'!D336+'[1]Y061 1000 dias de vida'!D336+'[1]Y014 alimentacion escolar'!D336+'[1]Y015 Situa emergencia desastres'!D336+'[1]Y017PSBC APOYOS'!D336+'[1]Y060 GRUPOS PRIORITARIOS'!D336+'[1]Y017 DIF PILARES'!D336</f>
        <v>2</v>
      </c>
      <c r="E337" s="82" t="s">
        <v>129</v>
      </c>
      <c r="F337" s="38" t="s">
        <v>30</v>
      </c>
      <c r="G337" s="38" t="s">
        <v>1012</v>
      </c>
      <c r="H337" s="41" t="s">
        <v>1013</v>
      </c>
      <c r="I337" s="136">
        <v>1650</v>
      </c>
      <c r="J337" s="43">
        <f>'[1] Y autismo'!J336+'[1]Y017 PSBC capacitacion'!J336+'[1]Y061 1000 dias de vida'!J336+'[1]Y014 alimentacion escolar'!J336+'[1]Y015 Situa emergencia desastres'!J336+'[1]Y017PSBC APOYOS'!J336+'[1]Y060 GRUPOS PRIORITARIOS'!J336+'[1]Y017 DIF PILARES'!J336</f>
        <v>3300</v>
      </c>
      <c r="K337" s="138"/>
      <c r="L337" s="156"/>
      <c r="M337" s="97"/>
      <c r="N337" s="156"/>
      <c r="O337" s="97"/>
      <c r="P337" s="156"/>
      <c r="Q337" s="97"/>
      <c r="R337" s="156"/>
      <c r="S337" s="97"/>
      <c r="T337" s="156"/>
      <c r="U337" s="97"/>
      <c r="V337" s="156"/>
      <c r="W337" s="97"/>
      <c r="X337" s="156"/>
      <c r="Y337" s="97">
        <v>1650</v>
      </c>
      <c r="Z337" s="43">
        <v>3300</v>
      </c>
      <c r="AA337" s="97"/>
      <c r="AB337" s="156"/>
      <c r="AC337" s="97"/>
      <c r="AD337" s="156"/>
      <c r="AE337" s="118"/>
      <c r="AF337" s="156"/>
      <c r="AG337" s="131"/>
      <c r="AH337" s="156"/>
      <c r="AI337" s="232">
        <f t="shared" si="49"/>
        <v>3300</v>
      </c>
    </row>
    <row r="338" spans="1:35" ht="76.5" x14ac:dyDescent="0.25">
      <c r="A338" s="40">
        <v>44102</v>
      </c>
      <c r="B338" s="157" t="s">
        <v>363</v>
      </c>
      <c r="C338" s="141"/>
      <c r="D338" s="40">
        <f>'[1] Y autismo'!D337+'[1]Y017 PSBC capacitacion'!D337+'[1]Y061 1000 dias de vida'!D337+'[1]Y014 alimentacion escolar'!D337+'[1]Y015 Situa emergencia desastres'!D337+'[1]Y017PSBC APOYOS'!D337+'[1]Y060 GRUPOS PRIORITARIOS'!D337+'[1]Y017 DIF PILARES'!D337</f>
        <v>4</v>
      </c>
      <c r="E338" s="82" t="s">
        <v>129</v>
      </c>
      <c r="F338" s="38" t="s">
        <v>30</v>
      </c>
      <c r="G338" s="38" t="s">
        <v>1014</v>
      </c>
      <c r="H338" s="41" t="s">
        <v>1015</v>
      </c>
      <c r="I338" s="136">
        <v>4087.5</v>
      </c>
      <c r="J338" s="43">
        <f>'[1] Y autismo'!J337+'[1]Y017 PSBC capacitacion'!J337+'[1]Y061 1000 dias de vida'!J337+'[1]Y014 alimentacion escolar'!J337+'[1]Y015 Situa emergencia desastres'!J337+'[1]Y017PSBC APOYOS'!J337+'[1]Y060 GRUPOS PRIORITARIOS'!J337+'[1]Y017 DIF PILARES'!J337</f>
        <v>16350</v>
      </c>
      <c r="K338" s="158"/>
      <c r="L338" s="156"/>
      <c r="M338" s="97"/>
      <c r="N338" s="156"/>
      <c r="O338" s="97"/>
      <c r="P338" s="156"/>
      <c r="Q338" s="97"/>
      <c r="R338" s="156"/>
      <c r="S338" s="97"/>
      <c r="T338" s="156"/>
      <c r="U338" s="97"/>
      <c r="V338" s="156"/>
      <c r="W338" s="97"/>
      <c r="X338" s="156"/>
      <c r="Y338" s="97">
        <v>4087.5</v>
      </c>
      <c r="Z338" s="43">
        <v>16350</v>
      </c>
      <c r="AA338" s="97"/>
      <c r="AB338" s="156"/>
      <c r="AC338" s="97"/>
      <c r="AD338" s="156"/>
      <c r="AE338" s="118"/>
      <c r="AF338" s="156"/>
      <c r="AG338" s="131"/>
      <c r="AH338" s="156"/>
      <c r="AI338" s="232">
        <f t="shared" si="49"/>
        <v>16350</v>
      </c>
    </row>
    <row r="339" spans="1:35" ht="76.5" x14ac:dyDescent="0.25">
      <c r="A339" s="40">
        <v>44102</v>
      </c>
      <c r="B339" s="159" t="s">
        <v>364</v>
      </c>
      <c r="C339" s="141"/>
      <c r="D339" s="40">
        <f>'[1] Y autismo'!D338+'[1]Y017 PSBC capacitacion'!D338+'[1]Y061 1000 dias de vida'!D338+'[1]Y014 alimentacion escolar'!D338+'[1]Y015 Situa emergencia desastres'!D338+'[1]Y017PSBC APOYOS'!D338+'[1]Y060 GRUPOS PRIORITARIOS'!D338+'[1]Y017 DIF PILARES'!D338</f>
        <v>39</v>
      </c>
      <c r="E339" s="82" t="s">
        <v>129</v>
      </c>
      <c r="F339" s="38" t="s">
        <v>30</v>
      </c>
      <c r="G339" s="38" t="s">
        <v>1016</v>
      </c>
      <c r="H339" s="41" t="s">
        <v>1017</v>
      </c>
      <c r="I339" s="155">
        <v>201.29999999999998</v>
      </c>
      <c r="J339" s="43">
        <f>'[1] Y autismo'!J338+'[1]Y017 PSBC capacitacion'!J338+'[1]Y061 1000 dias de vida'!J338+'[1]Y014 alimentacion escolar'!J338+'[1]Y015 Situa emergencia desastres'!J338+'[1]Y017PSBC APOYOS'!J338+'[1]Y060 GRUPOS PRIORITARIOS'!J338+'[1]Y017 DIF PILARES'!J338</f>
        <v>7850.6999999999989</v>
      </c>
      <c r="K339" s="138"/>
      <c r="L339" s="156"/>
      <c r="M339" s="97"/>
      <c r="N339" s="156"/>
      <c r="O339" s="97"/>
      <c r="P339" s="156"/>
      <c r="Q339" s="97"/>
      <c r="R339" s="156"/>
      <c r="S339" s="97"/>
      <c r="T339" s="156"/>
      <c r="U339" s="97"/>
      <c r="V339" s="156"/>
      <c r="W339" s="97"/>
      <c r="X339" s="156"/>
      <c r="Y339" s="97">
        <v>201.29999999999998</v>
      </c>
      <c r="Z339" s="43">
        <v>7850.6999999999989</v>
      </c>
      <c r="AA339" s="97"/>
      <c r="AB339" s="156"/>
      <c r="AC339" s="97"/>
      <c r="AD339" s="156"/>
      <c r="AE339" s="118"/>
      <c r="AF339" s="156"/>
      <c r="AG339" s="131"/>
      <c r="AH339" s="156"/>
      <c r="AI339" s="232">
        <f t="shared" si="49"/>
        <v>7850.6999999999989</v>
      </c>
    </row>
    <row r="340" spans="1:35" ht="76.5" x14ac:dyDescent="0.25">
      <c r="A340" s="40">
        <v>44102</v>
      </c>
      <c r="B340" s="40" t="s">
        <v>365</v>
      </c>
      <c r="C340" s="141"/>
      <c r="D340" s="40">
        <f>'[1] Y autismo'!D339+'[1]Y017 PSBC capacitacion'!D339+'[1]Y061 1000 dias de vida'!D339+'[1]Y014 alimentacion escolar'!D339+'[1]Y015 Situa emergencia desastres'!D339+'[1]Y017PSBC APOYOS'!D339+'[1]Y060 GRUPOS PRIORITARIOS'!D339+'[1]Y017 DIF PILARES'!D339</f>
        <v>14</v>
      </c>
      <c r="E340" s="82" t="s">
        <v>129</v>
      </c>
      <c r="F340" s="38" t="s">
        <v>30</v>
      </c>
      <c r="G340" s="38" t="s">
        <v>1018</v>
      </c>
      <c r="H340" s="41" t="s">
        <v>1019</v>
      </c>
      <c r="I340" s="155">
        <v>2160</v>
      </c>
      <c r="J340" s="43">
        <f>'[1] Y autismo'!J339+'[1]Y017 PSBC capacitacion'!J339+'[1]Y061 1000 dias de vida'!J339+'[1]Y014 alimentacion escolar'!J339+'[1]Y015 Situa emergencia desastres'!J339+'[1]Y017PSBC APOYOS'!J339+'[1]Y060 GRUPOS PRIORITARIOS'!J339+'[1]Y017 DIF PILARES'!J339</f>
        <v>30240</v>
      </c>
      <c r="K340" s="138"/>
      <c r="L340" s="156"/>
      <c r="M340" s="97"/>
      <c r="N340" s="156"/>
      <c r="O340" s="97"/>
      <c r="P340" s="156"/>
      <c r="Q340" s="97"/>
      <c r="R340" s="156"/>
      <c r="S340" s="97"/>
      <c r="T340" s="156"/>
      <c r="U340" s="97"/>
      <c r="V340" s="156"/>
      <c r="W340" s="97"/>
      <c r="X340" s="156"/>
      <c r="Y340" s="97">
        <v>2160</v>
      </c>
      <c r="Z340" s="43">
        <v>30240</v>
      </c>
      <c r="AA340" s="97"/>
      <c r="AB340" s="156"/>
      <c r="AC340" s="97"/>
      <c r="AD340" s="156"/>
      <c r="AE340" s="118"/>
      <c r="AF340" s="156"/>
      <c r="AG340" s="131"/>
      <c r="AH340" s="156"/>
      <c r="AI340" s="232">
        <f t="shared" si="49"/>
        <v>30240</v>
      </c>
    </row>
    <row r="341" spans="1:35" ht="76.5" x14ac:dyDescent="0.25">
      <c r="A341" s="40">
        <v>44102</v>
      </c>
      <c r="B341" s="159" t="s">
        <v>366</v>
      </c>
      <c r="C341" s="141"/>
      <c r="D341" s="40">
        <f>'[1] Y autismo'!D340+'[1]Y017 PSBC capacitacion'!D340+'[1]Y061 1000 dias de vida'!D340+'[1]Y014 alimentacion escolar'!D340+'[1]Y015 Situa emergencia desastres'!D340+'[1]Y017PSBC APOYOS'!D340+'[1]Y060 GRUPOS PRIORITARIOS'!D340+'[1]Y017 DIF PILARES'!D340</f>
        <v>75</v>
      </c>
      <c r="E341" s="82" t="s">
        <v>129</v>
      </c>
      <c r="F341" s="38" t="s">
        <v>30</v>
      </c>
      <c r="G341" s="38" t="s">
        <v>1020</v>
      </c>
      <c r="H341" s="41" t="s">
        <v>1021</v>
      </c>
      <c r="I341" s="155">
        <v>9859.9904000000006</v>
      </c>
      <c r="J341" s="43">
        <f>'[1] Y autismo'!J340+'[1]Y017 PSBC capacitacion'!J340+'[1]Y061 1000 dias de vida'!J340+'[1]Y014 alimentacion escolar'!J340+'[1]Y015 Situa emergencia desastres'!J340+'[1]Y017PSBC APOYOS'!J340+'[1]Y060 GRUPOS PRIORITARIOS'!J340+'[1]Y017 DIF PILARES'!J340</f>
        <v>739499.28</v>
      </c>
      <c r="K341" s="138"/>
      <c r="L341" s="156"/>
      <c r="M341" s="138"/>
      <c r="N341" s="156"/>
      <c r="O341" s="97"/>
      <c r="P341" s="156"/>
      <c r="Q341" s="97"/>
      <c r="R341" s="156"/>
      <c r="S341" s="97"/>
      <c r="T341" s="156"/>
      <c r="U341" s="97"/>
      <c r="V341" s="156"/>
      <c r="W341" s="97"/>
      <c r="X341" s="156"/>
      <c r="Y341" s="97">
        <v>9859.9904000000006</v>
      </c>
      <c r="Z341" s="43">
        <v>739499.28</v>
      </c>
      <c r="AA341" s="97"/>
      <c r="AB341" s="156"/>
      <c r="AC341" s="97"/>
      <c r="AD341" s="156"/>
      <c r="AE341" s="118"/>
      <c r="AF341" s="156"/>
      <c r="AG341" s="131"/>
      <c r="AH341" s="156"/>
      <c r="AI341" s="232">
        <f t="shared" si="49"/>
        <v>739499.28</v>
      </c>
    </row>
    <row r="342" spans="1:35" ht="76.5" x14ac:dyDescent="0.25">
      <c r="A342" s="40">
        <v>44102</v>
      </c>
      <c r="B342" s="74" t="s">
        <v>367</v>
      </c>
      <c r="C342" s="141"/>
      <c r="D342" s="40">
        <f>'[1] Y autismo'!D341+'[1]Y017 PSBC capacitacion'!D341+'[1]Y061 1000 dias de vida'!D341+'[1]Y014 alimentacion escolar'!D341+'[1]Y015 Situa emergencia desastres'!D341+'[1]Y017PSBC APOYOS'!D341+'[1]Y060 GRUPOS PRIORITARIOS'!D341+'[1]Y017 DIF PILARES'!D341</f>
        <v>13</v>
      </c>
      <c r="E342" s="82" t="s">
        <v>129</v>
      </c>
      <c r="F342" s="38" t="s">
        <v>30</v>
      </c>
      <c r="G342" s="38" t="s">
        <v>1022</v>
      </c>
      <c r="H342" s="41" t="s">
        <v>1023</v>
      </c>
      <c r="I342" s="155">
        <v>22000.5</v>
      </c>
      <c r="J342" s="43">
        <f>'[1] Y autismo'!J341+'[1]Y017 PSBC capacitacion'!J341+'[1]Y061 1000 dias de vida'!J341+'[1]Y014 alimentacion escolar'!J341+'[1]Y015 Situa emergencia desastres'!J341+'[1]Y017PSBC APOYOS'!J341+'[1]Y060 GRUPOS PRIORITARIOS'!J341+'[1]Y017 DIF PILARES'!J341</f>
        <v>286006.5</v>
      </c>
      <c r="K342" s="138"/>
      <c r="L342" s="156"/>
      <c r="M342" s="97"/>
      <c r="N342" s="156"/>
      <c r="O342" s="97"/>
      <c r="P342" s="156"/>
      <c r="Q342" s="97"/>
      <c r="R342" s="156"/>
      <c r="S342" s="97"/>
      <c r="T342" s="156"/>
      <c r="U342" s="97"/>
      <c r="V342" s="156"/>
      <c r="W342" s="97"/>
      <c r="X342" s="156"/>
      <c r="Y342" s="97">
        <v>22000.5</v>
      </c>
      <c r="Z342" s="43">
        <v>286006.5</v>
      </c>
      <c r="AA342" s="97"/>
      <c r="AB342" s="156"/>
      <c r="AC342" s="97"/>
      <c r="AD342" s="156"/>
      <c r="AE342" s="118"/>
      <c r="AF342" s="156"/>
      <c r="AG342" s="131"/>
      <c r="AH342" s="156"/>
      <c r="AI342" s="232">
        <f t="shared" si="49"/>
        <v>286006.5</v>
      </c>
    </row>
    <row r="343" spans="1:35" ht="76.5" x14ac:dyDescent="0.25">
      <c r="A343" s="40">
        <v>44102</v>
      </c>
      <c r="B343" s="40" t="s">
        <v>368</v>
      </c>
      <c r="C343" s="141"/>
      <c r="D343" s="40">
        <f>'[1] Y autismo'!D342+'[1]Y017 PSBC capacitacion'!D342+'[1]Y061 1000 dias de vida'!D342+'[1]Y014 alimentacion escolar'!D342+'[1]Y015 Situa emergencia desastres'!D342+'[1]Y017PSBC APOYOS'!D342+'[1]Y060 GRUPOS PRIORITARIOS'!D342+'[1]Y017 DIF PILARES'!D342</f>
        <v>39</v>
      </c>
      <c r="E343" s="82" t="s">
        <v>129</v>
      </c>
      <c r="F343" s="38" t="s">
        <v>30</v>
      </c>
      <c r="G343" s="38" t="s">
        <v>1024</v>
      </c>
      <c r="H343" s="41" t="s">
        <v>1025</v>
      </c>
      <c r="I343" s="155">
        <v>486.97499999999997</v>
      </c>
      <c r="J343" s="43">
        <f>'[1] Y autismo'!J342+'[1]Y017 PSBC capacitacion'!J342+'[1]Y061 1000 dias de vida'!J342+'[1]Y014 alimentacion escolar'!J342+'[1]Y015 Situa emergencia desastres'!J342+'[1]Y017PSBC APOYOS'!J342+'[1]Y060 GRUPOS PRIORITARIOS'!J342+'[1]Y017 DIF PILARES'!J342</f>
        <v>18992.024999999998</v>
      </c>
      <c r="K343" s="138"/>
      <c r="L343" s="156"/>
      <c r="M343" s="97"/>
      <c r="N343" s="156"/>
      <c r="O343" s="97"/>
      <c r="P343" s="156"/>
      <c r="Q343" s="97"/>
      <c r="R343" s="156"/>
      <c r="S343" s="97"/>
      <c r="T343" s="156"/>
      <c r="U343" s="97"/>
      <c r="V343" s="156"/>
      <c r="W343" s="97"/>
      <c r="X343" s="156"/>
      <c r="Y343" s="97">
        <v>486.97499999999997</v>
      </c>
      <c r="Z343" s="43">
        <v>18992.024999999998</v>
      </c>
      <c r="AA343" s="97"/>
      <c r="AB343" s="156"/>
      <c r="AC343" s="97"/>
      <c r="AD343" s="156"/>
      <c r="AE343" s="118"/>
      <c r="AF343" s="156"/>
      <c r="AG343" s="131"/>
      <c r="AH343" s="156"/>
      <c r="AI343" s="232">
        <f t="shared" si="49"/>
        <v>18992.024999999998</v>
      </c>
    </row>
    <row r="344" spans="1:35" ht="76.5" x14ac:dyDescent="0.25">
      <c r="A344" s="40">
        <v>44102</v>
      </c>
      <c r="B344" s="74" t="s">
        <v>369</v>
      </c>
      <c r="C344" s="141"/>
      <c r="D344" s="40">
        <f>'[1] Y autismo'!D343+'[1]Y017 PSBC capacitacion'!D343+'[1]Y061 1000 dias de vida'!D343+'[1]Y014 alimentacion escolar'!D343+'[1]Y015 Situa emergencia desastres'!D343+'[1]Y017PSBC APOYOS'!D343+'[1]Y060 GRUPOS PRIORITARIOS'!D343+'[1]Y017 DIF PILARES'!D343</f>
        <v>39</v>
      </c>
      <c r="E344" s="82" t="s">
        <v>129</v>
      </c>
      <c r="F344" s="38" t="s">
        <v>30</v>
      </c>
      <c r="G344" s="38" t="s">
        <v>1026</v>
      </c>
      <c r="H344" s="41" t="s">
        <v>1027</v>
      </c>
      <c r="I344" s="155">
        <v>517.5</v>
      </c>
      <c r="J344" s="43">
        <f>'[1] Y autismo'!J343+'[1]Y017 PSBC capacitacion'!J343+'[1]Y061 1000 dias de vida'!J343+'[1]Y014 alimentacion escolar'!J343+'[1]Y015 Situa emergencia desastres'!J343+'[1]Y017PSBC APOYOS'!J343+'[1]Y060 GRUPOS PRIORITARIOS'!J343+'[1]Y017 DIF PILARES'!J343</f>
        <v>20182.5</v>
      </c>
      <c r="K344" s="138"/>
      <c r="L344" s="156"/>
      <c r="M344" s="97"/>
      <c r="N344" s="156"/>
      <c r="O344" s="97"/>
      <c r="P344" s="156"/>
      <c r="Q344" s="97"/>
      <c r="R344" s="156"/>
      <c r="S344" s="97"/>
      <c r="T344" s="156"/>
      <c r="U344" s="97"/>
      <c r="V344" s="156"/>
      <c r="W344" s="97"/>
      <c r="X344" s="156"/>
      <c r="Y344" s="97">
        <v>517.5</v>
      </c>
      <c r="Z344" s="43">
        <v>20182.5</v>
      </c>
      <c r="AA344" s="97"/>
      <c r="AB344" s="156"/>
      <c r="AC344" s="97"/>
      <c r="AD344" s="156"/>
      <c r="AE344" s="118"/>
      <c r="AF344" s="156"/>
      <c r="AG344" s="131"/>
      <c r="AH344" s="156"/>
      <c r="AI344" s="232">
        <f t="shared" si="49"/>
        <v>20182.5</v>
      </c>
    </row>
    <row r="345" spans="1:35" ht="76.5" x14ac:dyDescent="0.25">
      <c r="A345" s="40">
        <v>44102</v>
      </c>
      <c r="B345" s="40" t="s">
        <v>370</v>
      </c>
      <c r="C345" s="141"/>
      <c r="D345" s="40">
        <f>'[1] Y autismo'!D344+'[1]Y017 PSBC capacitacion'!D344+'[1]Y061 1000 dias de vida'!D344+'[1]Y014 alimentacion escolar'!D344+'[1]Y015 Situa emergencia desastres'!D344+'[1]Y017PSBC APOYOS'!D344+'[1]Y060 GRUPOS PRIORITARIOS'!D344+'[1]Y017 DIF PILARES'!D344</f>
        <v>14</v>
      </c>
      <c r="E345" s="82" t="s">
        <v>129</v>
      </c>
      <c r="F345" s="38" t="s">
        <v>30</v>
      </c>
      <c r="G345" s="38" t="s">
        <v>1028</v>
      </c>
      <c r="H345" s="41" t="s">
        <v>1029</v>
      </c>
      <c r="I345" s="155">
        <v>4759.5</v>
      </c>
      <c r="J345" s="43">
        <f>'[1] Y autismo'!J344+'[1]Y017 PSBC capacitacion'!J344+'[1]Y061 1000 dias de vida'!J344+'[1]Y014 alimentacion escolar'!J344+'[1]Y015 Situa emergencia desastres'!J344+'[1]Y017PSBC APOYOS'!J344+'[1]Y060 GRUPOS PRIORITARIOS'!J344+'[1]Y017 DIF PILARES'!J344</f>
        <v>66633</v>
      </c>
      <c r="K345" s="158"/>
      <c r="L345" s="156"/>
      <c r="M345" s="97"/>
      <c r="N345" s="156"/>
      <c r="O345" s="97"/>
      <c r="P345" s="156"/>
      <c r="Q345" s="97"/>
      <c r="R345" s="156"/>
      <c r="S345" s="97"/>
      <c r="T345" s="156"/>
      <c r="U345" s="97"/>
      <c r="V345" s="156"/>
      <c r="W345" s="97"/>
      <c r="X345" s="156"/>
      <c r="Y345" s="97">
        <v>4759.5</v>
      </c>
      <c r="Z345" s="43">
        <v>66633</v>
      </c>
      <c r="AA345" s="97"/>
      <c r="AB345" s="156"/>
      <c r="AC345" s="97"/>
      <c r="AD345" s="156"/>
      <c r="AE345" s="118"/>
      <c r="AF345" s="156"/>
      <c r="AG345" s="131"/>
      <c r="AH345" s="156"/>
      <c r="AI345" s="232">
        <f t="shared" si="49"/>
        <v>66633</v>
      </c>
    </row>
    <row r="346" spans="1:35" ht="76.5" x14ac:dyDescent="0.25">
      <c r="A346" s="40">
        <v>44102</v>
      </c>
      <c r="B346" s="41" t="s">
        <v>371</v>
      </c>
      <c r="C346" s="141"/>
      <c r="D346" s="40">
        <f>'[1] Y autismo'!D345+'[1]Y017 PSBC capacitacion'!D345+'[1]Y061 1000 dias de vida'!D345+'[1]Y014 alimentacion escolar'!D345+'[1]Y015 Situa emergencia desastres'!D345+'[1]Y017PSBC APOYOS'!D345+'[1]Y060 GRUPOS PRIORITARIOS'!D345+'[1]Y017 DIF PILARES'!D345</f>
        <v>65</v>
      </c>
      <c r="E346" s="82" t="s">
        <v>129</v>
      </c>
      <c r="F346" s="38" t="s">
        <v>30</v>
      </c>
      <c r="G346" s="38" t="s">
        <v>1030</v>
      </c>
      <c r="H346" s="41" t="s">
        <v>1031</v>
      </c>
      <c r="I346" s="160">
        <v>274</v>
      </c>
      <c r="J346" s="43">
        <f>'[1] Y autismo'!J345+'[1]Y017 PSBC capacitacion'!J345+'[1]Y061 1000 dias de vida'!J345+'[1]Y014 alimentacion escolar'!J345+'[1]Y015 Situa emergencia desastres'!J345+'[1]Y017PSBC APOYOS'!J345+'[1]Y060 GRUPOS PRIORITARIOS'!J345+'[1]Y017 DIF PILARES'!J345</f>
        <v>17810</v>
      </c>
      <c r="K346" s="138"/>
      <c r="L346" s="156"/>
      <c r="M346" s="97"/>
      <c r="N346" s="156"/>
      <c r="O346" s="97"/>
      <c r="P346" s="156"/>
      <c r="Q346" s="97"/>
      <c r="R346" s="156"/>
      <c r="S346" s="97"/>
      <c r="T346" s="156"/>
      <c r="U346" s="97"/>
      <c r="V346" s="156"/>
      <c r="W346" s="97"/>
      <c r="X346" s="156"/>
      <c r="Y346" s="97">
        <v>274</v>
      </c>
      <c r="Z346" s="43">
        <v>17810</v>
      </c>
      <c r="AA346" s="97"/>
      <c r="AB346" s="156"/>
      <c r="AC346" s="97"/>
      <c r="AD346" s="156"/>
      <c r="AE346" s="118"/>
      <c r="AF346" s="156"/>
      <c r="AG346" s="131"/>
      <c r="AH346" s="156"/>
      <c r="AI346" s="232">
        <f t="shared" ref="AI346:AI409" si="50">P346+R346+T346+V346+Z346+AB346+AD346+AF346+AH346+L346+N346</f>
        <v>17810</v>
      </c>
    </row>
    <row r="347" spans="1:35" ht="76.5" x14ac:dyDescent="0.25">
      <c r="A347" s="40">
        <v>44102</v>
      </c>
      <c r="B347" s="38" t="s">
        <v>372</v>
      </c>
      <c r="C347" s="141"/>
      <c r="D347" s="40">
        <f>'[1] Y autismo'!D346+'[1]Y017 PSBC capacitacion'!D346+'[1]Y061 1000 dias de vida'!D346+'[1]Y014 alimentacion escolar'!D346+'[1]Y015 Situa emergencia desastres'!D346+'[1]Y017PSBC APOYOS'!D346+'[1]Y060 GRUPOS PRIORITARIOS'!D346+'[1]Y017 DIF PILARES'!D346</f>
        <v>13</v>
      </c>
      <c r="E347" s="82" t="s">
        <v>129</v>
      </c>
      <c r="F347" s="38" t="s">
        <v>30</v>
      </c>
      <c r="G347" s="38" t="s">
        <v>1032</v>
      </c>
      <c r="H347" s="41" t="s">
        <v>1033</v>
      </c>
      <c r="I347" s="160">
        <v>544.5</v>
      </c>
      <c r="J347" s="43">
        <f>'[1] Y autismo'!J346+'[1]Y017 PSBC capacitacion'!J346+'[1]Y061 1000 dias de vida'!J346+'[1]Y014 alimentacion escolar'!J346+'[1]Y015 Situa emergencia desastres'!J346+'[1]Y017PSBC APOYOS'!J346+'[1]Y060 GRUPOS PRIORITARIOS'!J346+'[1]Y017 DIF PILARES'!J346</f>
        <v>7078.5</v>
      </c>
      <c r="K347" s="138"/>
      <c r="L347" s="156"/>
      <c r="M347" s="97"/>
      <c r="N347" s="156"/>
      <c r="O347" s="97"/>
      <c r="P347" s="156"/>
      <c r="Q347" s="97"/>
      <c r="R347" s="156"/>
      <c r="S347" s="97"/>
      <c r="T347" s="156"/>
      <c r="U347" s="97"/>
      <c r="V347" s="156"/>
      <c r="W347" s="97"/>
      <c r="X347" s="156"/>
      <c r="Y347" s="97">
        <v>544.5</v>
      </c>
      <c r="Z347" s="43">
        <v>7078.5</v>
      </c>
      <c r="AA347" s="97"/>
      <c r="AB347" s="156"/>
      <c r="AC347" s="97"/>
      <c r="AD347" s="156"/>
      <c r="AE347" s="118"/>
      <c r="AF347" s="156"/>
      <c r="AG347" s="131"/>
      <c r="AH347" s="156"/>
      <c r="AI347" s="232">
        <f t="shared" si="50"/>
        <v>7078.5</v>
      </c>
    </row>
    <row r="348" spans="1:35" ht="76.5" x14ac:dyDescent="0.25">
      <c r="A348" s="40">
        <v>44102</v>
      </c>
      <c r="B348" s="38" t="s">
        <v>373</v>
      </c>
      <c r="C348" s="141"/>
      <c r="D348" s="40">
        <f>'[1] Y autismo'!D347+'[1]Y017 PSBC capacitacion'!D347+'[1]Y061 1000 dias de vida'!D347+'[1]Y014 alimentacion escolar'!D347+'[1]Y015 Situa emergencia desastres'!D347+'[1]Y017PSBC APOYOS'!D347+'[1]Y060 GRUPOS PRIORITARIOS'!D347+'[1]Y017 DIF PILARES'!D347</f>
        <v>65</v>
      </c>
      <c r="E348" s="82" t="s">
        <v>129</v>
      </c>
      <c r="F348" s="38" t="s">
        <v>30</v>
      </c>
      <c r="G348" s="38" t="s">
        <v>1034</v>
      </c>
      <c r="H348" s="41" t="s">
        <v>1035</v>
      </c>
      <c r="I348" s="160">
        <v>442.5</v>
      </c>
      <c r="J348" s="43">
        <f>'[1] Y autismo'!J347+'[1]Y017 PSBC capacitacion'!J347+'[1]Y061 1000 dias de vida'!J347+'[1]Y014 alimentacion escolar'!J347+'[1]Y015 Situa emergencia desastres'!J347+'[1]Y017PSBC APOYOS'!J347+'[1]Y060 GRUPOS PRIORITARIOS'!J347+'[1]Y017 DIF PILARES'!J347</f>
        <v>28762.5</v>
      </c>
      <c r="K348" s="138"/>
      <c r="L348" s="156"/>
      <c r="M348" s="97"/>
      <c r="N348" s="156"/>
      <c r="O348" s="97"/>
      <c r="P348" s="156"/>
      <c r="Q348" s="97"/>
      <c r="R348" s="156"/>
      <c r="S348" s="97"/>
      <c r="T348" s="156"/>
      <c r="U348" s="97"/>
      <c r="V348" s="156"/>
      <c r="W348" s="97"/>
      <c r="X348" s="156"/>
      <c r="Y348" s="97">
        <v>442.5</v>
      </c>
      <c r="Z348" s="43">
        <v>28762.5</v>
      </c>
      <c r="AA348" s="97"/>
      <c r="AB348" s="156"/>
      <c r="AC348" s="97"/>
      <c r="AD348" s="156"/>
      <c r="AE348" s="118"/>
      <c r="AF348" s="156"/>
      <c r="AG348" s="131"/>
      <c r="AH348" s="156"/>
      <c r="AI348" s="232">
        <f t="shared" si="50"/>
        <v>28762.5</v>
      </c>
    </row>
    <row r="349" spans="1:35" ht="76.5" x14ac:dyDescent="0.25">
      <c r="A349" s="40">
        <v>44102</v>
      </c>
      <c r="B349" s="38" t="s">
        <v>374</v>
      </c>
      <c r="C349" s="141"/>
      <c r="D349" s="40">
        <f>'[1] Y autismo'!D348+'[1]Y017 PSBC capacitacion'!D348+'[1]Y061 1000 dias de vida'!D348+'[1]Y014 alimentacion escolar'!D348+'[1]Y015 Situa emergencia desastres'!D348+'[1]Y017PSBC APOYOS'!D348+'[1]Y060 GRUPOS PRIORITARIOS'!D348+'[1]Y017 DIF PILARES'!D348</f>
        <v>26</v>
      </c>
      <c r="E349" s="82" t="s">
        <v>129</v>
      </c>
      <c r="F349" s="38" t="s">
        <v>30</v>
      </c>
      <c r="G349" s="38" t="s">
        <v>1036</v>
      </c>
      <c r="H349" s="41" t="s">
        <v>1037</v>
      </c>
      <c r="I349" s="160">
        <v>3621</v>
      </c>
      <c r="J349" s="43">
        <f>'[1] Y autismo'!J348+'[1]Y017 PSBC capacitacion'!J348+'[1]Y061 1000 dias de vida'!J348+'[1]Y014 alimentacion escolar'!J348+'[1]Y015 Situa emergencia desastres'!J348+'[1]Y017PSBC APOYOS'!J348+'[1]Y060 GRUPOS PRIORITARIOS'!J348+'[1]Y017 DIF PILARES'!J348</f>
        <v>94146</v>
      </c>
      <c r="K349" s="138"/>
      <c r="L349" s="156"/>
      <c r="M349" s="97"/>
      <c r="N349" s="156"/>
      <c r="O349" s="97"/>
      <c r="P349" s="156"/>
      <c r="Q349" s="97"/>
      <c r="R349" s="156"/>
      <c r="S349" s="97"/>
      <c r="T349" s="156"/>
      <c r="U349" s="97"/>
      <c r="V349" s="156"/>
      <c r="W349" s="97"/>
      <c r="X349" s="156"/>
      <c r="Y349" s="97">
        <v>3621</v>
      </c>
      <c r="Z349" s="43">
        <v>94146</v>
      </c>
      <c r="AA349" s="97"/>
      <c r="AB349" s="156"/>
      <c r="AC349" s="97"/>
      <c r="AD349" s="156"/>
      <c r="AE349" s="118"/>
      <c r="AF349" s="156"/>
      <c r="AG349" s="131"/>
      <c r="AH349" s="156"/>
      <c r="AI349" s="232">
        <f t="shared" si="50"/>
        <v>94146</v>
      </c>
    </row>
    <row r="350" spans="1:35" ht="76.5" x14ac:dyDescent="0.25">
      <c r="A350" s="40">
        <v>44102</v>
      </c>
      <c r="B350" s="38" t="s">
        <v>375</v>
      </c>
      <c r="C350" s="141"/>
      <c r="D350" s="40">
        <f>'[1] Y autismo'!D349+'[1]Y017 PSBC capacitacion'!D349+'[1]Y061 1000 dias de vida'!D349+'[1]Y014 alimentacion escolar'!D349+'[1]Y015 Situa emergencia desastres'!D349+'[1]Y017PSBC APOYOS'!D349+'[1]Y060 GRUPOS PRIORITARIOS'!D349+'[1]Y017 DIF PILARES'!D349</f>
        <v>10</v>
      </c>
      <c r="E350" s="82" t="s">
        <v>129</v>
      </c>
      <c r="F350" s="38" t="s">
        <v>30</v>
      </c>
      <c r="G350" s="38" t="s">
        <v>1038</v>
      </c>
      <c r="H350" s="41" t="s">
        <v>1039</v>
      </c>
      <c r="I350" s="160">
        <v>585</v>
      </c>
      <c r="J350" s="43">
        <f>'[1] Y autismo'!J349+'[1]Y017 PSBC capacitacion'!J349+'[1]Y061 1000 dias de vida'!J349+'[1]Y014 alimentacion escolar'!J349+'[1]Y015 Situa emergencia desastres'!J349+'[1]Y017PSBC APOYOS'!J349+'[1]Y060 GRUPOS PRIORITARIOS'!J349+'[1]Y017 DIF PILARES'!J349</f>
        <v>5850</v>
      </c>
      <c r="K350" s="138"/>
      <c r="L350" s="156"/>
      <c r="M350" s="97"/>
      <c r="N350" s="156"/>
      <c r="O350" s="97"/>
      <c r="P350" s="156"/>
      <c r="Q350" s="97"/>
      <c r="R350" s="156"/>
      <c r="S350" s="97"/>
      <c r="T350" s="156"/>
      <c r="U350" s="97"/>
      <c r="V350" s="156"/>
      <c r="W350" s="97"/>
      <c r="X350" s="156"/>
      <c r="Y350" s="97">
        <v>585</v>
      </c>
      <c r="Z350" s="43">
        <v>5850</v>
      </c>
      <c r="AA350" s="97"/>
      <c r="AB350" s="156"/>
      <c r="AC350" s="97"/>
      <c r="AD350" s="156"/>
      <c r="AE350" s="118"/>
      <c r="AF350" s="156"/>
      <c r="AG350" s="131"/>
      <c r="AH350" s="156"/>
      <c r="AI350" s="232">
        <f t="shared" si="50"/>
        <v>5850</v>
      </c>
    </row>
    <row r="351" spans="1:35" ht="76.5" x14ac:dyDescent="0.25">
      <c r="A351" s="40">
        <v>44102</v>
      </c>
      <c r="B351" s="38" t="s">
        <v>376</v>
      </c>
      <c r="C351" s="141"/>
      <c r="D351" s="40">
        <f>'[1] Y autismo'!D350+'[1]Y017 PSBC capacitacion'!D350+'[1]Y061 1000 dias de vida'!D350+'[1]Y014 alimentacion escolar'!D350+'[1]Y015 Situa emergencia desastres'!D350+'[1]Y017PSBC APOYOS'!D350+'[1]Y060 GRUPOS PRIORITARIOS'!D350+'[1]Y017 DIF PILARES'!D350</f>
        <v>10</v>
      </c>
      <c r="E351" s="82" t="s">
        <v>129</v>
      </c>
      <c r="F351" s="38" t="s">
        <v>30</v>
      </c>
      <c r="G351" s="38" t="s">
        <v>1040</v>
      </c>
      <c r="H351" s="41" t="s">
        <v>1041</v>
      </c>
      <c r="I351" s="160">
        <v>225</v>
      </c>
      <c r="J351" s="43">
        <f>'[1] Y autismo'!J350+'[1]Y017 PSBC capacitacion'!J350+'[1]Y061 1000 dias de vida'!J350+'[1]Y014 alimentacion escolar'!J350+'[1]Y015 Situa emergencia desastres'!J350+'[1]Y017PSBC APOYOS'!J350+'[1]Y060 GRUPOS PRIORITARIOS'!J350+'[1]Y017 DIF PILARES'!J350</f>
        <v>2250</v>
      </c>
      <c r="K351" s="138"/>
      <c r="L351" s="156"/>
      <c r="M351" s="97"/>
      <c r="N351" s="156"/>
      <c r="O351" s="97"/>
      <c r="P351" s="156"/>
      <c r="Q351" s="97"/>
      <c r="R351" s="156"/>
      <c r="S351" s="97"/>
      <c r="T351" s="156"/>
      <c r="U351" s="97"/>
      <c r="V351" s="156"/>
      <c r="W351" s="97"/>
      <c r="X351" s="156"/>
      <c r="Y351" s="97">
        <v>225</v>
      </c>
      <c r="Z351" s="43">
        <v>2250</v>
      </c>
      <c r="AA351" s="97"/>
      <c r="AB351" s="156"/>
      <c r="AC351" s="97"/>
      <c r="AD351" s="156"/>
      <c r="AE351" s="118"/>
      <c r="AF351" s="156"/>
      <c r="AG351" s="131"/>
      <c r="AH351" s="156"/>
      <c r="AI351" s="232">
        <f t="shared" si="50"/>
        <v>2250</v>
      </c>
    </row>
    <row r="352" spans="1:35" ht="76.5" x14ac:dyDescent="0.25">
      <c r="A352" s="40">
        <v>44102</v>
      </c>
      <c r="B352" s="38" t="s">
        <v>377</v>
      </c>
      <c r="C352" s="141"/>
      <c r="D352" s="40">
        <f>'[1] Y autismo'!D351+'[1]Y017 PSBC capacitacion'!D351+'[1]Y061 1000 dias de vida'!D351+'[1]Y014 alimentacion escolar'!D351+'[1]Y015 Situa emergencia desastres'!D351+'[1]Y017PSBC APOYOS'!D351+'[1]Y060 GRUPOS PRIORITARIOS'!D351+'[1]Y017 DIF PILARES'!D351</f>
        <v>2</v>
      </c>
      <c r="E352" s="82" t="s">
        <v>129</v>
      </c>
      <c r="F352" s="38" t="s">
        <v>30</v>
      </c>
      <c r="G352" s="38" t="s">
        <v>1042</v>
      </c>
      <c r="H352" s="41" t="s">
        <v>1043</v>
      </c>
      <c r="I352" s="160">
        <v>9847.5</v>
      </c>
      <c r="J352" s="43">
        <f>'[1] Y autismo'!J351+'[1]Y017 PSBC capacitacion'!J351+'[1]Y061 1000 dias de vida'!J351+'[1]Y014 alimentacion escolar'!J351+'[1]Y015 Situa emergencia desastres'!J351+'[1]Y017PSBC APOYOS'!J351+'[1]Y060 GRUPOS PRIORITARIOS'!J351+'[1]Y017 DIF PILARES'!J351</f>
        <v>19695</v>
      </c>
      <c r="K352" s="138"/>
      <c r="L352" s="156"/>
      <c r="M352" s="97"/>
      <c r="N352" s="156"/>
      <c r="O352" s="97"/>
      <c r="P352" s="156"/>
      <c r="Q352" s="97"/>
      <c r="R352" s="156"/>
      <c r="S352" s="97"/>
      <c r="T352" s="156"/>
      <c r="U352" s="97"/>
      <c r="V352" s="156"/>
      <c r="W352" s="97"/>
      <c r="X352" s="156"/>
      <c r="Y352" s="97">
        <v>9847.5</v>
      </c>
      <c r="Z352" s="43">
        <v>19695</v>
      </c>
      <c r="AA352" s="97"/>
      <c r="AB352" s="156"/>
      <c r="AC352" s="97"/>
      <c r="AD352" s="156"/>
      <c r="AE352" s="118"/>
      <c r="AF352" s="156"/>
      <c r="AG352" s="131"/>
      <c r="AH352" s="156"/>
      <c r="AI352" s="232">
        <f t="shared" si="50"/>
        <v>19695</v>
      </c>
    </row>
    <row r="353" spans="1:35" ht="76.5" x14ac:dyDescent="0.25">
      <c r="A353" s="40">
        <v>44102</v>
      </c>
      <c r="B353" s="38" t="s">
        <v>378</v>
      </c>
      <c r="C353" s="141"/>
      <c r="D353" s="40">
        <f>'[1] Y autismo'!D352+'[1]Y017 PSBC capacitacion'!D352+'[1]Y061 1000 dias de vida'!D352+'[1]Y014 alimentacion escolar'!D352+'[1]Y015 Situa emergencia desastres'!D352+'[1]Y017PSBC APOYOS'!D352+'[1]Y060 GRUPOS PRIORITARIOS'!D352+'[1]Y017 DIF PILARES'!D352</f>
        <v>29</v>
      </c>
      <c r="E353" s="82" t="s">
        <v>129</v>
      </c>
      <c r="F353" s="38" t="s">
        <v>30</v>
      </c>
      <c r="G353" s="38" t="s">
        <v>1044</v>
      </c>
      <c r="H353" s="41" t="s">
        <v>1045</v>
      </c>
      <c r="I353" s="160">
        <v>780</v>
      </c>
      <c r="J353" s="43">
        <f>'[1] Y autismo'!J352+'[1]Y017 PSBC capacitacion'!J352+'[1]Y061 1000 dias de vida'!J352+'[1]Y014 alimentacion escolar'!J352+'[1]Y015 Situa emergencia desastres'!J352+'[1]Y017PSBC APOYOS'!J352+'[1]Y060 GRUPOS PRIORITARIOS'!J352+'[1]Y017 DIF PILARES'!J352</f>
        <v>22620</v>
      </c>
      <c r="K353" s="138"/>
      <c r="L353" s="156"/>
      <c r="M353" s="97"/>
      <c r="N353" s="156"/>
      <c r="O353" s="97"/>
      <c r="P353" s="156"/>
      <c r="Q353" s="97"/>
      <c r="R353" s="156"/>
      <c r="S353" s="97"/>
      <c r="T353" s="156"/>
      <c r="U353" s="97"/>
      <c r="V353" s="156"/>
      <c r="W353" s="97"/>
      <c r="X353" s="156"/>
      <c r="Y353" s="97">
        <v>780</v>
      </c>
      <c r="Z353" s="43">
        <v>22620</v>
      </c>
      <c r="AA353" s="97"/>
      <c r="AB353" s="156"/>
      <c r="AC353" s="97"/>
      <c r="AD353" s="156"/>
      <c r="AE353" s="118"/>
      <c r="AF353" s="156"/>
      <c r="AG353" s="131"/>
      <c r="AH353" s="156"/>
      <c r="AI353" s="232">
        <f t="shared" si="50"/>
        <v>22620</v>
      </c>
    </row>
    <row r="354" spans="1:35" ht="76.5" x14ac:dyDescent="0.25">
      <c r="A354" s="40">
        <v>44102</v>
      </c>
      <c r="B354" s="38" t="s">
        <v>379</v>
      </c>
      <c r="C354" s="141"/>
      <c r="D354" s="40">
        <f>'[1] Y autismo'!D353+'[1]Y017 PSBC capacitacion'!D353+'[1]Y061 1000 dias de vida'!D353+'[1]Y014 alimentacion escolar'!D353+'[1]Y015 Situa emergencia desastres'!D353+'[1]Y017PSBC APOYOS'!D353+'[1]Y060 GRUPOS PRIORITARIOS'!D353+'[1]Y017 DIF PILARES'!D353</f>
        <v>34</v>
      </c>
      <c r="E354" s="82" t="s">
        <v>129</v>
      </c>
      <c r="F354" s="38" t="s">
        <v>30</v>
      </c>
      <c r="G354" s="38" t="s">
        <v>1046</v>
      </c>
      <c r="H354" s="41" t="s">
        <v>1047</v>
      </c>
      <c r="I354" s="160">
        <v>892.5</v>
      </c>
      <c r="J354" s="43">
        <f>'[1] Y autismo'!J353+'[1]Y017 PSBC capacitacion'!J353+'[1]Y061 1000 dias de vida'!J353+'[1]Y014 alimentacion escolar'!J353+'[1]Y015 Situa emergencia desastres'!J353+'[1]Y017PSBC APOYOS'!J353+'[1]Y060 GRUPOS PRIORITARIOS'!J353+'[1]Y017 DIF PILARES'!J353</f>
        <v>30345</v>
      </c>
      <c r="K354" s="138"/>
      <c r="L354" s="156"/>
      <c r="M354" s="97"/>
      <c r="N354" s="156"/>
      <c r="O354" s="97"/>
      <c r="P354" s="156"/>
      <c r="Q354" s="97"/>
      <c r="R354" s="156"/>
      <c r="S354" s="97"/>
      <c r="T354" s="156"/>
      <c r="U354" s="97"/>
      <c r="V354" s="156"/>
      <c r="W354" s="97"/>
      <c r="X354" s="156"/>
      <c r="Y354" s="97">
        <v>892.5</v>
      </c>
      <c r="Z354" s="43">
        <v>30345</v>
      </c>
      <c r="AA354" s="97"/>
      <c r="AB354" s="156"/>
      <c r="AC354" s="97"/>
      <c r="AD354" s="156"/>
      <c r="AE354" s="118"/>
      <c r="AF354" s="156"/>
      <c r="AG354" s="131"/>
      <c r="AH354" s="156"/>
      <c r="AI354" s="232">
        <f t="shared" si="50"/>
        <v>30345</v>
      </c>
    </row>
    <row r="355" spans="1:35" ht="76.5" x14ac:dyDescent="0.25">
      <c r="A355" s="40">
        <v>44102</v>
      </c>
      <c r="B355" s="38" t="s">
        <v>380</v>
      </c>
      <c r="C355" s="141"/>
      <c r="D355" s="40">
        <f>'[1] Y autismo'!D354+'[1]Y017 PSBC capacitacion'!D354+'[1]Y061 1000 dias de vida'!D354+'[1]Y014 alimentacion escolar'!D354+'[1]Y015 Situa emergencia desastres'!D354+'[1]Y017PSBC APOYOS'!D354+'[1]Y060 GRUPOS PRIORITARIOS'!D354+'[1]Y017 DIF PILARES'!D354</f>
        <v>130</v>
      </c>
      <c r="E355" s="82" t="s">
        <v>129</v>
      </c>
      <c r="F355" s="38" t="s">
        <v>30</v>
      </c>
      <c r="G355" s="38" t="s">
        <v>1048</v>
      </c>
      <c r="H355" s="41" t="s">
        <v>1049</v>
      </c>
      <c r="I355" s="160">
        <v>277.5</v>
      </c>
      <c r="J355" s="43">
        <f>'[1] Y autismo'!J354+'[1]Y017 PSBC capacitacion'!J354+'[1]Y061 1000 dias de vida'!J354+'[1]Y014 alimentacion escolar'!J354+'[1]Y015 Situa emergencia desastres'!J354+'[1]Y017PSBC APOYOS'!J354+'[1]Y060 GRUPOS PRIORITARIOS'!J354+'[1]Y017 DIF PILARES'!J354</f>
        <v>36075</v>
      </c>
      <c r="K355" s="138"/>
      <c r="L355" s="156"/>
      <c r="M355" s="97"/>
      <c r="N355" s="156"/>
      <c r="O355" s="97"/>
      <c r="P355" s="156"/>
      <c r="Q355" s="97"/>
      <c r="R355" s="156"/>
      <c r="S355" s="97"/>
      <c r="T355" s="156"/>
      <c r="U355" s="97"/>
      <c r="V355" s="156"/>
      <c r="W355" s="97"/>
      <c r="X355" s="156"/>
      <c r="Y355" s="97">
        <v>277.5</v>
      </c>
      <c r="Z355" s="43">
        <v>36075</v>
      </c>
      <c r="AA355" s="97"/>
      <c r="AB355" s="156"/>
      <c r="AC355" s="97"/>
      <c r="AD355" s="156"/>
      <c r="AE355" s="118"/>
      <c r="AF355" s="156"/>
      <c r="AG355" s="131"/>
      <c r="AH355" s="156"/>
      <c r="AI355" s="232">
        <f t="shared" si="50"/>
        <v>36075</v>
      </c>
    </row>
    <row r="356" spans="1:35" ht="76.5" x14ac:dyDescent="0.25">
      <c r="A356" s="40">
        <v>44102</v>
      </c>
      <c r="B356" s="38" t="s">
        <v>381</v>
      </c>
      <c r="C356" s="141"/>
      <c r="D356" s="40">
        <f>'[1] Y autismo'!D355+'[1]Y017 PSBC capacitacion'!D355+'[1]Y061 1000 dias de vida'!D355+'[1]Y014 alimentacion escolar'!D355+'[1]Y015 Situa emergencia desastres'!D355+'[1]Y017PSBC APOYOS'!D355+'[1]Y060 GRUPOS PRIORITARIOS'!D355+'[1]Y017 DIF PILARES'!D355</f>
        <v>130</v>
      </c>
      <c r="E356" s="82" t="s">
        <v>129</v>
      </c>
      <c r="F356" s="38" t="s">
        <v>30</v>
      </c>
      <c r="G356" s="38" t="s">
        <v>1050</v>
      </c>
      <c r="H356" s="41" t="s">
        <v>1051</v>
      </c>
      <c r="I356" s="160">
        <v>267</v>
      </c>
      <c r="J356" s="43">
        <f>'[1] Y autismo'!J355+'[1]Y017 PSBC capacitacion'!J355+'[1]Y061 1000 dias de vida'!J355+'[1]Y014 alimentacion escolar'!J355+'[1]Y015 Situa emergencia desastres'!J355+'[1]Y017PSBC APOYOS'!J355+'[1]Y060 GRUPOS PRIORITARIOS'!J355+'[1]Y017 DIF PILARES'!J355</f>
        <v>34710</v>
      </c>
      <c r="K356" s="138"/>
      <c r="L356" s="156"/>
      <c r="M356" s="97"/>
      <c r="N356" s="156"/>
      <c r="O356" s="97"/>
      <c r="P356" s="156"/>
      <c r="Q356" s="97"/>
      <c r="R356" s="156"/>
      <c r="S356" s="97"/>
      <c r="T356" s="156"/>
      <c r="U356" s="97"/>
      <c r="V356" s="156"/>
      <c r="W356" s="97"/>
      <c r="X356" s="156"/>
      <c r="Y356" s="97">
        <v>267</v>
      </c>
      <c r="Z356" s="43">
        <v>34710</v>
      </c>
      <c r="AA356" s="97"/>
      <c r="AB356" s="156"/>
      <c r="AC356" s="97"/>
      <c r="AD356" s="156"/>
      <c r="AE356" s="118"/>
      <c r="AF356" s="156"/>
      <c r="AG356" s="131"/>
      <c r="AH356" s="156"/>
      <c r="AI356" s="232">
        <f t="shared" si="50"/>
        <v>34710</v>
      </c>
    </row>
    <row r="357" spans="1:35" ht="76.5" x14ac:dyDescent="0.25">
      <c r="A357" s="40">
        <v>44102</v>
      </c>
      <c r="B357" s="38" t="s">
        <v>382</v>
      </c>
      <c r="C357" s="141"/>
      <c r="D357" s="40">
        <f>'[1] Y autismo'!D356+'[1]Y017 PSBC capacitacion'!D356+'[1]Y061 1000 dias de vida'!D356+'[1]Y014 alimentacion escolar'!D356+'[1]Y015 Situa emergencia desastres'!D356+'[1]Y017PSBC APOYOS'!D356+'[1]Y060 GRUPOS PRIORITARIOS'!D356+'[1]Y017 DIF PILARES'!D356</f>
        <v>101</v>
      </c>
      <c r="E357" s="82" t="s">
        <v>129</v>
      </c>
      <c r="F357" s="38" t="s">
        <v>30</v>
      </c>
      <c r="G357" s="38" t="s">
        <v>1052</v>
      </c>
      <c r="H357" s="41" t="s">
        <v>1053</v>
      </c>
      <c r="I357" s="160">
        <v>822</v>
      </c>
      <c r="J357" s="43">
        <f>'[1] Y autismo'!J356+'[1]Y017 PSBC capacitacion'!J356+'[1]Y061 1000 dias de vida'!J356+'[1]Y014 alimentacion escolar'!J356+'[1]Y015 Situa emergencia desastres'!J356+'[1]Y017PSBC APOYOS'!J356+'[1]Y060 GRUPOS PRIORITARIOS'!J356+'[1]Y017 DIF PILARES'!J356</f>
        <v>83022</v>
      </c>
      <c r="K357" s="158"/>
      <c r="L357" s="156"/>
      <c r="M357" s="97"/>
      <c r="N357" s="156"/>
      <c r="O357" s="97"/>
      <c r="P357" s="156"/>
      <c r="Q357" s="97"/>
      <c r="R357" s="156"/>
      <c r="S357" s="97"/>
      <c r="T357" s="156"/>
      <c r="U357" s="97"/>
      <c r="V357" s="156"/>
      <c r="W357" s="97"/>
      <c r="X357" s="156"/>
      <c r="Y357" s="97">
        <v>822</v>
      </c>
      <c r="Z357" s="43">
        <v>83022</v>
      </c>
      <c r="AA357" s="97"/>
      <c r="AB357" s="156"/>
      <c r="AC357" s="97"/>
      <c r="AD357" s="156"/>
      <c r="AE357" s="118"/>
      <c r="AF357" s="156"/>
      <c r="AG357" s="131"/>
      <c r="AH357" s="156"/>
      <c r="AI357" s="232">
        <f t="shared" si="50"/>
        <v>83022</v>
      </c>
    </row>
    <row r="358" spans="1:35" ht="76.5" x14ac:dyDescent="0.25">
      <c r="A358" s="40">
        <v>44102</v>
      </c>
      <c r="B358" s="157" t="s">
        <v>383</v>
      </c>
      <c r="C358" s="141"/>
      <c r="D358" s="40">
        <f>'[1] Y autismo'!D357+'[1]Y017 PSBC capacitacion'!D357+'[1]Y061 1000 dias de vida'!D357+'[1]Y014 alimentacion escolar'!D357+'[1]Y015 Situa emergencia desastres'!D357+'[1]Y017PSBC APOYOS'!D357+'[1]Y060 GRUPOS PRIORITARIOS'!D357+'[1]Y017 DIF PILARES'!D357</f>
        <v>36</v>
      </c>
      <c r="E358" s="82" t="s">
        <v>129</v>
      </c>
      <c r="F358" s="38" t="s">
        <v>30</v>
      </c>
      <c r="G358" s="38" t="s">
        <v>1054</v>
      </c>
      <c r="H358" s="41" t="s">
        <v>1055</v>
      </c>
      <c r="I358" s="160">
        <v>180</v>
      </c>
      <c r="J358" s="43">
        <f>'[1] Y autismo'!J357+'[1]Y017 PSBC capacitacion'!J357+'[1]Y061 1000 dias de vida'!J357+'[1]Y014 alimentacion escolar'!J357+'[1]Y015 Situa emergencia desastres'!J357+'[1]Y017PSBC APOYOS'!J357+'[1]Y060 GRUPOS PRIORITARIOS'!J357+'[1]Y017 DIF PILARES'!J357</f>
        <v>6480</v>
      </c>
      <c r="K358" s="138"/>
      <c r="L358" s="156"/>
      <c r="M358" s="97"/>
      <c r="N358" s="156"/>
      <c r="O358" s="97"/>
      <c r="P358" s="156"/>
      <c r="Q358" s="97"/>
      <c r="R358" s="156"/>
      <c r="S358" s="97"/>
      <c r="T358" s="156"/>
      <c r="U358" s="97"/>
      <c r="V358" s="156"/>
      <c r="W358" s="97"/>
      <c r="X358" s="156"/>
      <c r="Y358" s="97">
        <v>180</v>
      </c>
      <c r="Z358" s="43">
        <v>6480</v>
      </c>
      <c r="AA358" s="97"/>
      <c r="AB358" s="156"/>
      <c r="AC358" s="97"/>
      <c r="AD358" s="156"/>
      <c r="AE358" s="118"/>
      <c r="AF358" s="156"/>
      <c r="AG358" s="131"/>
      <c r="AH358" s="156"/>
      <c r="AI358" s="232">
        <f t="shared" si="50"/>
        <v>6480</v>
      </c>
    </row>
    <row r="359" spans="1:35" ht="76.5" x14ac:dyDescent="0.25">
      <c r="A359" s="40">
        <v>44102</v>
      </c>
      <c r="B359" s="41" t="s">
        <v>384</v>
      </c>
      <c r="C359" s="141"/>
      <c r="D359" s="40">
        <f>'[1] Y autismo'!D358+'[1]Y017 PSBC capacitacion'!D358+'[1]Y061 1000 dias de vida'!D358+'[1]Y014 alimentacion escolar'!D358+'[1]Y015 Situa emergencia desastres'!D358+'[1]Y017PSBC APOYOS'!D358+'[1]Y060 GRUPOS PRIORITARIOS'!D358+'[1]Y017 DIF PILARES'!D358</f>
        <v>36</v>
      </c>
      <c r="E359" s="82" t="s">
        <v>129</v>
      </c>
      <c r="F359" s="38" t="s">
        <v>30</v>
      </c>
      <c r="G359" s="38" t="s">
        <v>1056</v>
      </c>
      <c r="H359" s="41" t="s">
        <v>1057</v>
      </c>
      <c r="I359" s="160">
        <v>448.5</v>
      </c>
      <c r="J359" s="43">
        <f>'[1] Y autismo'!J358+'[1]Y017 PSBC capacitacion'!J358+'[1]Y061 1000 dias de vida'!J358+'[1]Y014 alimentacion escolar'!J358+'[1]Y015 Situa emergencia desastres'!J358+'[1]Y017PSBC APOYOS'!J358+'[1]Y060 GRUPOS PRIORITARIOS'!J358+'[1]Y017 DIF PILARES'!J358</f>
        <v>16146</v>
      </c>
      <c r="K359" s="138"/>
      <c r="L359" s="156"/>
      <c r="M359" s="97"/>
      <c r="N359" s="156"/>
      <c r="O359" s="97"/>
      <c r="P359" s="156"/>
      <c r="Q359" s="97"/>
      <c r="R359" s="156"/>
      <c r="S359" s="97"/>
      <c r="T359" s="156"/>
      <c r="U359" s="97"/>
      <c r="V359" s="156"/>
      <c r="W359" s="97"/>
      <c r="X359" s="156"/>
      <c r="Y359" s="97">
        <v>448.5</v>
      </c>
      <c r="Z359" s="43">
        <v>16146</v>
      </c>
      <c r="AA359" s="97"/>
      <c r="AB359" s="156"/>
      <c r="AC359" s="97"/>
      <c r="AD359" s="156"/>
      <c r="AE359" s="118"/>
      <c r="AF359" s="156"/>
      <c r="AG359" s="131"/>
      <c r="AH359" s="156"/>
      <c r="AI359" s="232">
        <f t="shared" si="50"/>
        <v>16146</v>
      </c>
    </row>
    <row r="360" spans="1:35" ht="76.5" x14ac:dyDescent="0.25">
      <c r="A360" s="40">
        <v>44102</v>
      </c>
      <c r="B360" s="38" t="s">
        <v>385</v>
      </c>
      <c r="C360" s="141"/>
      <c r="D360" s="40">
        <f>'[1] Y autismo'!D359+'[1]Y017 PSBC capacitacion'!D359+'[1]Y061 1000 dias de vida'!D359+'[1]Y014 alimentacion escolar'!D359+'[1]Y015 Situa emergencia desastres'!D359+'[1]Y017PSBC APOYOS'!D359+'[1]Y060 GRUPOS PRIORITARIOS'!D359+'[1]Y017 DIF PILARES'!D359</f>
        <v>36</v>
      </c>
      <c r="E360" s="82" t="s">
        <v>129</v>
      </c>
      <c r="F360" s="38" t="s">
        <v>30</v>
      </c>
      <c r="G360" s="38" t="s">
        <v>1058</v>
      </c>
      <c r="H360" s="41" t="s">
        <v>1059</v>
      </c>
      <c r="I360" s="160">
        <v>180</v>
      </c>
      <c r="J360" s="43">
        <f>'[1] Y autismo'!J359+'[1]Y017 PSBC capacitacion'!J359+'[1]Y061 1000 dias de vida'!J359+'[1]Y014 alimentacion escolar'!J359+'[1]Y015 Situa emergencia desastres'!J359+'[1]Y017PSBC APOYOS'!J359+'[1]Y060 GRUPOS PRIORITARIOS'!J359+'[1]Y017 DIF PILARES'!J359</f>
        <v>6480</v>
      </c>
      <c r="K360" s="138"/>
      <c r="L360" s="156"/>
      <c r="M360" s="97"/>
      <c r="N360" s="156"/>
      <c r="O360" s="97"/>
      <c r="P360" s="156"/>
      <c r="Q360" s="97"/>
      <c r="R360" s="156"/>
      <c r="S360" s="97"/>
      <c r="T360" s="156"/>
      <c r="U360" s="97"/>
      <c r="V360" s="156"/>
      <c r="W360" s="97"/>
      <c r="X360" s="156"/>
      <c r="Y360" s="97">
        <v>180</v>
      </c>
      <c r="Z360" s="43">
        <v>6480</v>
      </c>
      <c r="AA360" s="97"/>
      <c r="AB360" s="156"/>
      <c r="AC360" s="97"/>
      <c r="AD360" s="156"/>
      <c r="AE360" s="118"/>
      <c r="AF360" s="156"/>
      <c r="AG360" s="131"/>
      <c r="AH360" s="156"/>
      <c r="AI360" s="232">
        <f t="shared" si="50"/>
        <v>6480</v>
      </c>
    </row>
    <row r="361" spans="1:35" ht="76.5" x14ac:dyDescent="0.25">
      <c r="A361" s="40">
        <v>44102</v>
      </c>
      <c r="B361" s="38" t="s">
        <v>386</v>
      </c>
      <c r="C361" s="141"/>
      <c r="D361" s="40">
        <f>'[1] Y autismo'!D360+'[1]Y017 PSBC capacitacion'!D360+'[1]Y061 1000 dias de vida'!D360+'[1]Y014 alimentacion escolar'!D360+'[1]Y015 Situa emergencia desastres'!D360+'[1]Y017PSBC APOYOS'!D360+'[1]Y060 GRUPOS PRIORITARIOS'!D360+'[1]Y017 DIF PILARES'!D360</f>
        <v>36</v>
      </c>
      <c r="E361" s="82" t="s">
        <v>129</v>
      </c>
      <c r="F361" s="38" t="s">
        <v>30</v>
      </c>
      <c r="G361" s="38" t="s">
        <v>1060</v>
      </c>
      <c r="H361" s="41" t="s">
        <v>1061</v>
      </c>
      <c r="I361" s="160">
        <v>283.5</v>
      </c>
      <c r="J361" s="43">
        <f>'[1] Y autismo'!J360+'[1]Y017 PSBC capacitacion'!J360+'[1]Y061 1000 dias de vida'!J360+'[1]Y014 alimentacion escolar'!J360+'[1]Y015 Situa emergencia desastres'!J360+'[1]Y017PSBC APOYOS'!J360+'[1]Y060 GRUPOS PRIORITARIOS'!J360+'[1]Y017 DIF PILARES'!J360</f>
        <v>10206</v>
      </c>
      <c r="K361" s="138"/>
      <c r="L361" s="156"/>
      <c r="M361" s="97"/>
      <c r="N361" s="156"/>
      <c r="O361" s="97"/>
      <c r="P361" s="156"/>
      <c r="Q361" s="97"/>
      <c r="R361" s="156"/>
      <c r="S361" s="97"/>
      <c r="T361" s="156"/>
      <c r="U361" s="97"/>
      <c r="V361" s="156"/>
      <c r="W361" s="97"/>
      <c r="X361" s="156"/>
      <c r="Y361" s="97">
        <v>283.5</v>
      </c>
      <c r="Z361" s="43">
        <v>10206</v>
      </c>
      <c r="AA361" s="97"/>
      <c r="AB361" s="156"/>
      <c r="AC361" s="97"/>
      <c r="AD361" s="156"/>
      <c r="AE361" s="118"/>
      <c r="AF361" s="156"/>
      <c r="AG361" s="131"/>
      <c r="AH361" s="156"/>
      <c r="AI361" s="232">
        <f t="shared" si="50"/>
        <v>10206</v>
      </c>
    </row>
    <row r="362" spans="1:35" ht="76.5" x14ac:dyDescent="0.25">
      <c r="A362" s="40">
        <v>44102</v>
      </c>
      <c r="B362" s="41" t="s">
        <v>256</v>
      </c>
      <c r="C362" s="141"/>
      <c r="D362" s="40">
        <f>'[1] Y autismo'!D361+'[1]Y017 PSBC capacitacion'!D361+'[1]Y061 1000 dias de vida'!D361+'[1]Y014 alimentacion escolar'!D361+'[1]Y015 Situa emergencia desastres'!D361+'[1]Y017PSBC APOYOS'!D361+'[1]Y060 GRUPOS PRIORITARIOS'!D361+'[1]Y017 DIF PILARES'!D361</f>
        <v>36</v>
      </c>
      <c r="E362" s="82" t="s">
        <v>129</v>
      </c>
      <c r="F362" s="38" t="s">
        <v>30</v>
      </c>
      <c r="G362" s="38" t="s">
        <v>1062</v>
      </c>
      <c r="H362" s="41" t="s">
        <v>1063</v>
      </c>
      <c r="I362" s="160">
        <v>1320</v>
      </c>
      <c r="J362" s="43">
        <f>'[1] Y autismo'!J361+'[1]Y017 PSBC capacitacion'!J361+'[1]Y061 1000 dias de vida'!J361+'[1]Y014 alimentacion escolar'!J361+'[1]Y015 Situa emergencia desastres'!J361+'[1]Y017PSBC APOYOS'!J361+'[1]Y060 GRUPOS PRIORITARIOS'!J361+'[1]Y017 DIF PILARES'!J361</f>
        <v>47520</v>
      </c>
      <c r="K362" s="138"/>
      <c r="L362" s="156"/>
      <c r="M362" s="97"/>
      <c r="N362" s="156"/>
      <c r="O362" s="97"/>
      <c r="P362" s="156"/>
      <c r="Q362" s="97"/>
      <c r="R362" s="156"/>
      <c r="S362" s="97"/>
      <c r="T362" s="156"/>
      <c r="U362" s="97"/>
      <c r="V362" s="156"/>
      <c r="W362" s="97"/>
      <c r="X362" s="156"/>
      <c r="Y362" s="97">
        <v>1320</v>
      </c>
      <c r="Z362" s="43">
        <v>47520</v>
      </c>
      <c r="AA362" s="97"/>
      <c r="AB362" s="156"/>
      <c r="AC362" s="97"/>
      <c r="AD362" s="156"/>
      <c r="AE362" s="118"/>
      <c r="AF362" s="156"/>
      <c r="AG362" s="131"/>
      <c r="AH362" s="156"/>
      <c r="AI362" s="232">
        <f t="shared" si="50"/>
        <v>47520</v>
      </c>
    </row>
    <row r="363" spans="1:35" ht="76.5" x14ac:dyDescent="0.25">
      <c r="A363" s="40">
        <v>44102</v>
      </c>
      <c r="B363" s="41" t="s">
        <v>387</v>
      </c>
      <c r="C363" s="141"/>
      <c r="D363" s="40">
        <f>'[1] Y autismo'!D362+'[1]Y017 PSBC capacitacion'!D362+'[1]Y061 1000 dias de vida'!D362+'[1]Y014 alimentacion escolar'!D362+'[1]Y015 Situa emergencia desastres'!D362+'[1]Y017PSBC APOYOS'!D362+'[1]Y060 GRUPOS PRIORITARIOS'!D362+'[1]Y017 DIF PILARES'!D362</f>
        <v>36</v>
      </c>
      <c r="E363" s="82" t="s">
        <v>129</v>
      </c>
      <c r="F363" s="38" t="s">
        <v>30</v>
      </c>
      <c r="G363" s="38" t="s">
        <v>1064</v>
      </c>
      <c r="H363" s="41" t="s">
        <v>1065</v>
      </c>
      <c r="I363" s="160">
        <v>870</v>
      </c>
      <c r="J363" s="43">
        <f>'[1] Y autismo'!J362+'[1]Y017 PSBC capacitacion'!J362+'[1]Y061 1000 dias de vida'!J362+'[1]Y014 alimentacion escolar'!J362+'[1]Y015 Situa emergencia desastres'!J362+'[1]Y017PSBC APOYOS'!J362+'[1]Y060 GRUPOS PRIORITARIOS'!J362+'[1]Y017 DIF PILARES'!J362</f>
        <v>31320</v>
      </c>
      <c r="K363" s="158"/>
      <c r="L363" s="156"/>
      <c r="M363" s="97"/>
      <c r="N363" s="156"/>
      <c r="O363" s="97"/>
      <c r="P363" s="156"/>
      <c r="Q363" s="97"/>
      <c r="R363" s="156"/>
      <c r="S363" s="97"/>
      <c r="T363" s="156"/>
      <c r="U363" s="97"/>
      <c r="V363" s="156"/>
      <c r="W363" s="97"/>
      <c r="X363" s="156"/>
      <c r="Y363" s="97">
        <v>870</v>
      </c>
      <c r="Z363" s="43">
        <v>31320</v>
      </c>
      <c r="AA363" s="97"/>
      <c r="AB363" s="156"/>
      <c r="AC363" s="97"/>
      <c r="AD363" s="156"/>
      <c r="AE363" s="118"/>
      <c r="AF363" s="156"/>
      <c r="AG363" s="131"/>
      <c r="AH363" s="156"/>
      <c r="AI363" s="232">
        <f t="shared" si="50"/>
        <v>31320</v>
      </c>
    </row>
    <row r="364" spans="1:35" ht="76.5" x14ac:dyDescent="0.25">
      <c r="A364" s="40">
        <v>44102</v>
      </c>
      <c r="B364" s="159" t="s">
        <v>388</v>
      </c>
      <c r="C364" s="141"/>
      <c r="D364" s="40">
        <f>'[1] Y autismo'!D363+'[1]Y017 PSBC capacitacion'!D363+'[1]Y061 1000 dias de vida'!D363+'[1]Y014 alimentacion escolar'!D363+'[1]Y015 Situa emergencia desastres'!D363+'[1]Y017PSBC APOYOS'!D363+'[1]Y060 GRUPOS PRIORITARIOS'!D363+'[1]Y017 DIF PILARES'!D363</f>
        <v>13</v>
      </c>
      <c r="E364" s="82" t="s">
        <v>129</v>
      </c>
      <c r="F364" s="38" t="s">
        <v>30</v>
      </c>
      <c r="G364" s="38" t="s">
        <v>1066</v>
      </c>
      <c r="H364" s="41" t="s">
        <v>1067</v>
      </c>
      <c r="I364" s="161">
        <v>7281</v>
      </c>
      <c r="J364" s="43">
        <f>'[1] Y autismo'!J363+'[1]Y017 PSBC capacitacion'!J363+'[1]Y061 1000 dias de vida'!J363+'[1]Y014 alimentacion escolar'!J363+'[1]Y015 Situa emergencia desastres'!J363+'[1]Y017PSBC APOYOS'!J363+'[1]Y060 GRUPOS PRIORITARIOS'!J363+'[1]Y017 DIF PILARES'!J363</f>
        <v>94653</v>
      </c>
      <c r="K364" s="138"/>
      <c r="L364" s="156"/>
      <c r="M364" s="97"/>
      <c r="N364" s="156"/>
      <c r="O364" s="97"/>
      <c r="P364" s="156"/>
      <c r="Q364" s="97"/>
      <c r="R364" s="156"/>
      <c r="S364" s="97"/>
      <c r="T364" s="156"/>
      <c r="U364" s="97"/>
      <c r="V364" s="156"/>
      <c r="W364" s="97"/>
      <c r="X364" s="156"/>
      <c r="Y364" s="97">
        <v>7281</v>
      </c>
      <c r="Z364" s="43">
        <v>94653</v>
      </c>
      <c r="AA364" s="97"/>
      <c r="AB364" s="156"/>
      <c r="AC364" s="97"/>
      <c r="AD364" s="156"/>
      <c r="AE364" s="118"/>
      <c r="AF364" s="156"/>
      <c r="AG364" s="131"/>
      <c r="AH364" s="156"/>
      <c r="AI364" s="232">
        <f t="shared" si="50"/>
        <v>94653</v>
      </c>
    </row>
    <row r="365" spans="1:35" ht="76.5" x14ac:dyDescent="0.25">
      <c r="A365" s="40">
        <v>44102</v>
      </c>
      <c r="B365" s="159" t="s">
        <v>389</v>
      </c>
      <c r="C365" s="141"/>
      <c r="D365" s="40">
        <f>'[1] Y autismo'!D364+'[1]Y017 PSBC capacitacion'!D364+'[1]Y061 1000 dias de vida'!D364+'[1]Y014 alimentacion escolar'!D364+'[1]Y015 Situa emergencia desastres'!D364+'[1]Y017PSBC APOYOS'!D364+'[1]Y060 GRUPOS PRIORITARIOS'!D364+'[1]Y017 DIF PILARES'!D364</f>
        <v>13</v>
      </c>
      <c r="E365" s="82" t="s">
        <v>129</v>
      </c>
      <c r="F365" s="38" t="s">
        <v>30</v>
      </c>
      <c r="G365" s="38" t="s">
        <v>1068</v>
      </c>
      <c r="H365" s="41" t="s">
        <v>1069</v>
      </c>
      <c r="I365" s="161">
        <v>14835</v>
      </c>
      <c r="J365" s="43">
        <f>'[1] Y autismo'!J364+'[1]Y017 PSBC capacitacion'!J364+'[1]Y061 1000 dias de vida'!J364+'[1]Y014 alimentacion escolar'!J364+'[1]Y015 Situa emergencia desastres'!J364+'[1]Y017PSBC APOYOS'!J364+'[1]Y060 GRUPOS PRIORITARIOS'!J364+'[1]Y017 DIF PILARES'!J364</f>
        <v>192855</v>
      </c>
      <c r="K365" s="138"/>
      <c r="L365" s="156"/>
      <c r="M365" s="97"/>
      <c r="N365" s="156"/>
      <c r="O365" s="97"/>
      <c r="P365" s="156"/>
      <c r="Q365" s="97"/>
      <c r="R365" s="156"/>
      <c r="S365" s="97"/>
      <c r="T365" s="156"/>
      <c r="U365" s="97"/>
      <c r="V365" s="156"/>
      <c r="W365" s="97"/>
      <c r="X365" s="156"/>
      <c r="Y365" s="97">
        <v>14835</v>
      </c>
      <c r="Z365" s="43">
        <v>192855</v>
      </c>
      <c r="AA365" s="97"/>
      <c r="AB365" s="156"/>
      <c r="AC365" s="97"/>
      <c r="AD365" s="156"/>
      <c r="AE365" s="118"/>
      <c r="AF365" s="156"/>
      <c r="AG365" s="131"/>
      <c r="AH365" s="156"/>
      <c r="AI365" s="232">
        <f t="shared" si="50"/>
        <v>192855</v>
      </c>
    </row>
    <row r="366" spans="1:35" ht="76.5" x14ac:dyDescent="0.25">
      <c r="A366" s="40">
        <v>44102</v>
      </c>
      <c r="B366" s="40" t="s">
        <v>390</v>
      </c>
      <c r="C366" s="141"/>
      <c r="D366" s="40">
        <f>'[1] Y autismo'!D365+'[1]Y017 PSBC capacitacion'!D365+'[1]Y061 1000 dias de vida'!D365+'[1]Y014 alimentacion escolar'!D365+'[1]Y015 Situa emergencia desastres'!D365+'[1]Y017PSBC APOYOS'!D365+'[1]Y060 GRUPOS PRIORITARIOS'!D365+'[1]Y017 DIF PILARES'!D365</f>
        <v>39</v>
      </c>
      <c r="E366" s="82" t="s">
        <v>129</v>
      </c>
      <c r="F366" s="38" t="s">
        <v>30</v>
      </c>
      <c r="G366" s="38" t="s">
        <v>1070</v>
      </c>
      <c r="H366" s="41" t="s">
        <v>1071</v>
      </c>
      <c r="I366" s="162">
        <v>19479.739699999998</v>
      </c>
      <c r="J366" s="43">
        <f>'[1] Y autismo'!J365+'[1]Y017 PSBC capacitacion'!J365+'[1]Y061 1000 dias de vida'!J365+'[1]Y014 alimentacion escolar'!J365+'[1]Y015 Situa emergencia desastres'!J365+'[1]Y017PSBC APOYOS'!J365+'[1]Y060 GRUPOS PRIORITARIOS'!J365+'[1]Y017 DIF PILARES'!J365</f>
        <v>759709.84829999995</v>
      </c>
      <c r="K366" s="138"/>
      <c r="L366" s="156"/>
      <c r="M366" s="97"/>
      <c r="N366" s="156"/>
      <c r="O366" s="97"/>
      <c r="P366" s="156"/>
      <c r="Q366" s="97"/>
      <c r="R366" s="156"/>
      <c r="S366" s="97"/>
      <c r="T366" s="156"/>
      <c r="U366" s="97"/>
      <c r="V366" s="156"/>
      <c r="W366" s="97"/>
      <c r="X366" s="156"/>
      <c r="Y366" s="97">
        <v>19479.739699999998</v>
      </c>
      <c r="Z366" s="43">
        <v>759709.84829999995</v>
      </c>
      <c r="AA366" s="97"/>
      <c r="AB366" s="156"/>
      <c r="AC366" s="97"/>
      <c r="AD366" s="156"/>
      <c r="AE366" s="118"/>
      <c r="AF366" s="156"/>
      <c r="AG366" s="131"/>
      <c r="AH366" s="156"/>
      <c r="AI366" s="232">
        <f t="shared" si="50"/>
        <v>759709.84829999995</v>
      </c>
    </row>
    <row r="367" spans="1:35" ht="76.5" x14ac:dyDescent="0.25">
      <c r="A367" s="40">
        <v>44102</v>
      </c>
      <c r="B367" s="40" t="s">
        <v>279</v>
      </c>
      <c r="C367" s="141"/>
      <c r="D367" s="40">
        <f>'[1] Y autismo'!D366+'[1]Y017 PSBC capacitacion'!D366+'[1]Y061 1000 dias de vida'!D366+'[1]Y014 alimentacion escolar'!D366+'[1]Y015 Situa emergencia desastres'!D366+'[1]Y017PSBC APOYOS'!D366+'[1]Y060 GRUPOS PRIORITARIOS'!D366+'[1]Y017 DIF PILARES'!D366</f>
        <v>13</v>
      </c>
      <c r="E367" s="82" t="s">
        <v>129</v>
      </c>
      <c r="F367" s="38" t="s">
        <v>30</v>
      </c>
      <c r="G367" s="38" t="s">
        <v>1072</v>
      </c>
      <c r="H367" s="41" t="s">
        <v>1073</v>
      </c>
      <c r="I367" s="162">
        <v>27949.559999999998</v>
      </c>
      <c r="J367" s="43">
        <f>'[1] Y autismo'!J366+'[1]Y017 PSBC capacitacion'!J366+'[1]Y061 1000 dias de vida'!J366+'[1]Y014 alimentacion escolar'!J366+'[1]Y015 Situa emergencia desastres'!J366+'[1]Y017PSBC APOYOS'!J366+'[1]Y060 GRUPOS PRIORITARIOS'!J366+'[1]Y017 DIF PILARES'!J366</f>
        <v>363344.27999999997</v>
      </c>
      <c r="K367" s="138"/>
      <c r="L367" s="156"/>
      <c r="M367" s="97"/>
      <c r="N367" s="156"/>
      <c r="O367" s="97"/>
      <c r="P367" s="156"/>
      <c r="Q367" s="97"/>
      <c r="R367" s="156"/>
      <c r="S367" s="97"/>
      <c r="T367" s="156"/>
      <c r="U367" s="97"/>
      <c r="V367" s="156"/>
      <c r="W367" s="97"/>
      <c r="X367" s="156"/>
      <c r="Y367" s="97">
        <v>27949.559999999998</v>
      </c>
      <c r="Z367" s="43">
        <v>363344.27999999997</v>
      </c>
      <c r="AA367" s="97"/>
      <c r="AB367" s="156"/>
      <c r="AC367" s="97"/>
      <c r="AD367" s="156"/>
      <c r="AE367" s="118"/>
      <c r="AF367" s="156"/>
      <c r="AG367" s="131"/>
      <c r="AH367" s="156"/>
      <c r="AI367" s="232">
        <f t="shared" si="50"/>
        <v>363344.27999999997</v>
      </c>
    </row>
    <row r="368" spans="1:35" ht="76.5" x14ac:dyDescent="0.25">
      <c r="A368" s="40">
        <v>44102</v>
      </c>
      <c r="B368" s="159" t="s">
        <v>391</v>
      </c>
      <c r="C368" s="141"/>
      <c r="D368" s="40">
        <f>'[1] Y autismo'!D367+'[1]Y017 PSBC capacitacion'!D367+'[1]Y061 1000 dias de vida'!D367+'[1]Y014 alimentacion escolar'!D367+'[1]Y015 Situa emergencia desastres'!D367+'[1]Y017PSBC APOYOS'!D367+'[1]Y060 GRUPOS PRIORITARIOS'!D367+'[1]Y017 DIF PILARES'!D367</f>
        <v>13</v>
      </c>
      <c r="E368" s="82" t="s">
        <v>129</v>
      </c>
      <c r="F368" s="38" t="s">
        <v>30</v>
      </c>
      <c r="G368" s="38" t="s">
        <v>1074</v>
      </c>
      <c r="H368" s="41" t="s">
        <v>1075</v>
      </c>
      <c r="I368" s="162">
        <v>2821.5</v>
      </c>
      <c r="J368" s="43">
        <f>'[1] Y autismo'!J367+'[1]Y017 PSBC capacitacion'!J367+'[1]Y061 1000 dias de vida'!J367+'[1]Y014 alimentacion escolar'!J367+'[1]Y015 Situa emergencia desastres'!J367+'[1]Y017PSBC APOYOS'!J367+'[1]Y060 GRUPOS PRIORITARIOS'!J367+'[1]Y017 DIF PILARES'!J367</f>
        <v>36679.5</v>
      </c>
      <c r="K368" s="138"/>
      <c r="L368" s="156"/>
      <c r="M368" s="97"/>
      <c r="N368" s="156"/>
      <c r="O368" s="97"/>
      <c r="P368" s="156"/>
      <c r="Q368" s="97"/>
      <c r="R368" s="156"/>
      <c r="S368" s="97"/>
      <c r="T368" s="156"/>
      <c r="U368" s="97"/>
      <c r="V368" s="156"/>
      <c r="W368" s="97"/>
      <c r="X368" s="156"/>
      <c r="Y368" s="97">
        <v>2821.5</v>
      </c>
      <c r="Z368" s="43">
        <v>36679.5</v>
      </c>
      <c r="AA368" s="97"/>
      <c r="AB368" s="156"/>
      <c r="AC368" s="97"/>
      <c r="AD368" s="156"/>
      <c r="AE368" s="118"/>
      <c r="AF368" s="156"/>
      <c r="AG368" s="131"/>
      <c r="AH368" s="156"/>
      <c r="AI368" s="232">
        <f t="shared" si="50"/>
        <v>36679.5</v>
      </c>
    </row>
    <row r="369" spans="1:35" ht="76.5" x14ac:dyDescent="0.25">
      <c r="A369" s="40">
        <v>44102</v>
      </c>
      <c r="B369" s="159" t="s">
        <v>392</v>
      </c>
      <c r="C369" s="141"/>
      <c r="D369" s="40">
        <f>'[1] Y autismo'!D368+'[1]Y017 PSBC capacitacion'!D368+'[1]Y061 1000 dias de vida'!D368+'[1]Y014 alimentacion escolar'!D368+'[1]Y015 Situa emergencia desastres'!D368+'[1]Y017PSBC APOYOS'!D368+'[1]Y060 GRUPOS PRIORITARIOS'!D368+'[1]Y017 DIF PILARES'!D368</f>
        <v>13</v>
      </c>
      <c r="E369" s="82" t="s">
        <v>129</v>
      </c>
      <c r="F369" s="38" t="s">
        <v>30</v>
      </c>
      <c r="G369" s="38" t="s">
        <v>1076</v>
      </c>
      <c r="H369" s="41" t="s">
        <v>1077</v>
      </c>
      <c r="I369" s="162">
        <v>3375</v>
      </c>
      <c r="J369" s="43">
        <f>'[1] Y autismo'!J368+'[1]Y017 PSBC capacitacion'!J368+'[1]Y061 1000 dias de vida'!J368+'[1]Y014 alimentacion escolar'!J368+'[1]Y015 Situa emergencia desastres'!J368+'[1]Y017PSBC APOYOS'!J368+'[1]Y060 GRUPOS PRIORITARIOS'!J368+'[1]Y017 DIF PILARES'!J368</f>
        <v>43875</v>
      </c>
      <c r="K369" s="138"/>
      <c r="L369" s="156"/>
      <c r="M369" s="97"/>
      <c r="N369" s="156"/>
      <c r="O369" s="97"/>
      <c r="P369" s="156"/>
      <c r="Q369" s="97"/>
      <c r="R369" s="156"/>
      <c r="S369" s="97"/>
      <c r="T369" s="156"/>
      <c r="U369" s="97"/>
      <c r="V369" s="156"/>
      <c r="W369" s="97"/>
      <c r="X369" s="156"/>
      <c r="Y369" s="97">
        <v>3375</v>
      </c>
      <c r="Z369" s="43">
        <v>43875</v>
      </c>
      <c r="AA369" s="97"/>
      <c r="AB369" s="156"/>
      <c r="AC369" s="97"/>
      <c r="AD369" s="156"/>
      <c r="AE369" s="118"/>
      <c r="AF369" s="156"/>
      <c r="AG369" s="131"/>
      <c r="AH369" s="156"/>
      <c r="AI369" s="232">
        <f t="shared" si="50"/>
        <v>43875</v>
      </c>
    </row>
    <row r="370" spans="1:35" ht="76.5" x14ac:dyDescent="0.25">
      <c r="A370" s="40">
        <v>44102</v>
      </c>
      <c r="B370" s="159" t="s">
        <v>393</v>
      </c>
      <c r="C370" s="141"/>
      <c r="D370" s="40">
        <f>'[1] Y autismo'!D369+'[1]Y017 PSBC capacitacion'!D369+'[1]Y061 1000 dias de vida'!D369+'[1]Y014 alimentacion escolar'!D369+'[1]Y015 Situa emergencia desastres'!D369+'[1]Y017PSBC APOYOS'!D369+'[1]Y060 GRUPOS PRIORITARIOS'!D369+'[1]Y017 DIF PILARES'!D369</f>
        <v>13</v>
      </c>
      <c r="E370" s="82" t="s">
        <v>129</v>
      </c>
      <c r="F370" s="38" t="s">
        <v>30</v>
      </c>
      <c r="G370" s="38" t="s">
        <v>1078</v>
      </c>
      <c r="H370" s="41" t="s">
        <v>1079</v>
      </c>
      <c r="I370" s="162">
        <v>2761.5</v>
      </c>
      <c r="J370" s="43">
        <f>'[1] Y autismo'!J369+'[1]Y017 PSBC capacitacion'!J369+'[1]Y061 1000 dias de vida'!J369+'[1]Y014 alimentacion escolar'!J369+'[1]Y015 Situa emergencia desastres'!J369+'[1]Y017PSBC APOYOS'!J369+'[1]Y060 GRUPOS PRIORITARIOS'!J369+'[1]Y017 DIF PILARES'!J369</f>
        <v>35899.5</v>
      </c>
      <c r="K370" s="138"/>
      <c r="L370" s="156"/>
      <c r="M370" s="97"/>
      <c r="N370" s="156"/>
      <c r="O370" s="97"/>
      <c r="P370" s="156"/>
      <c r="Q370" s="97"/>
      <c r="R370" s="156"/>
      <c r="S370" s="97"/>
      <c r="T370" s="156"/>
      <c r="U370" s="97"/>
      <c r="V370" s="156"/>
      <c r="W370" s="97"/>
      <c r="X370" s="156"/>
      <c r="Y370" s="97">
        <v>2761.5</v>
      </c>
      <c r="Z370" s="43">
        <v>35899.5</v>
      </c>
      <c r="AA370" s="97"/>
      <c r="AB370" s="156"/>
      <c r="AC370" s="97"/>
      <c r="AD370" s="156"/>
      <c r="AE370" s="118"/>
      <c r="AF370" s="156"/>
      <c r="AG370" s="131"/>
      <c r="AH370" s="156"/>
      <c r="AI370" s="232">
        <f t="shared" si="50"/>
        <v>35899.5</v>
      </c>
    </row>
    <row r="371" spans="1:35" ht="76.5" x14ac:dyDescent="0.25">
      <c r="A371" s="40">
        <v>44102</v>
      </c>
      <c r="B371" s="159" t="s">
        <v>394</v>
      </c>
      <c r="C371" s="141"/>
      <c r="D371" s="40">
        <f>'[1] Y autismo'!D370+'[1]Y017 PSBC capacitacion'!D370+'[1]Y061 1000 dias de vida'!D370+'[1]Y014 alimentacion escolar'!D370+'[1]Y015 Situa emergencia desastres'!D370+'[1]Y017PSBC APOYOS'!D370+'[1]Y060 GRUPOS PRIORITARIOS'!D370+'[1]Y017 DIF PILARES'!D370</f>
        <v>13</v>
      </c>
      <c r="E371" s="82" t="s">
        <v>129</v>
      </c>
      <c r="F371" s="38" t="s">
        <v>30</v>
      </c>
      <c r="G371" s="38" t="s">
        <v>1080</v>
      </c>
      <c r="H371" s="41" t="s">
        <v>1081</v>
      </c>
      <c r="I371" s="162">
        <v>2910</v>
      </c>
      <c r="J371" s="43">
        <f>'[1] Y autismo'!J370+'[1]Y017 PSBC capacitacion'!J370+'[1]Y061 1000 dias de vida'!J370+'[1]Y014 alimentacion escolar'!J370+'[1]Y015 Situa emergencia desastres'!J370+'[1]Y017PSBC APOYOS'!J370+'[1]Y060 GRUPOS PRIORITARIOS'!J370+'[1]Y017 DIF PILARES'!J370</f>
        <v>37830</v>
      </c>
      <c r="K371" s="138"/>
      <c r="L371" s="156"/>
      <c r="M371" s="97"/>
      <c r="N371" s="156"/>
      <c r="O371" s="97"/>
      <c r="P371" s="156"/>
      <c r="Q371" s="97"/>
      <c r="R371" s="156"/>
      <c r="S371" s="97"/>
      <c r="T371" s="156"/>
      <c r="U371" s="97"/>
      <c r="V371" s="156"/>
      <c r="W371" s="97"/>
      <c r="X371" s="156"/>
      <c r="Y371" s="97">
        <v>2910</v>
      </c>
      <c r="Z371" s="43">
        <v>37830</v>
      </c>
      <c r="AA371" s="97"/>
      <c r="AB371" s="156"/>
      <c r="AC371" s="97"/>
      <c r="AD371" s="156"/>
      <c r="AE371" s="118"/>
      <c r="AF371" s="156"/>
      <c r="AG371" s="131"/>
      <c r="AH371" s="156"/>
      <c r="AI371" s="232">
        <f t="shared" si="50"/>
        <v>37830</v>
      </c>
    </row>
    <row r="372" spans="1:35" ht="76.5" x14ac:dyDescent="0.25">
      <c r="A372" s="40">
        <v>44102</v>
      </c>
      <c r="B372" s="159" t="s">
        <v>395</v>
      </c>
      <c r="C372" s="141"/>
      <c r="D372" s="40">
        <f>'[1] Y autismo'!D371+'[1]Y017 PSBC capacitacion'!D371+'[1]Y061 1000 dias de vida'!D371+'[1]Y014 alimentacion escolar'!D371+'[1]Y015 Situa emergencia desastres'!D371+'[1]Y017PSBC APOYOS'!D371+'[1]Y060 GRUPOS PRIORITARIOS'!D371+'[1]Y017 DIF PILARES'!D371</f>
        <v>26</v>
      </c>
      <c r="E372" s="82" t="s">
        <v>129</v>
      </c>
      <c r="F372" s="38" t="s">
        <v>30</v>
      </c>
      <c r="G372" s="38" t="s">
        <v>1082</v>
      </c>
      <c r="H372" s="41" t="s">
        <v>1083</v>
      </c>
      <c r="I372" s="162">
        <v>1885.9949999999999</v>
      </c>
      <c r="J372" s="43">
        <f>'[1] Y autismo'!J371+'[1]Y017 PSBC capacitacion'!J371+'[1]Y061 1000 dias de vida'!J371+'[1]Y014 alimentacion escolar'!J371+'[1]Y015 Situa emergencia desastres'!J371+'[1]Y017PSBC APOYOS'!J371+'[1]Y060 GRUPOS PRIORITARIOS'!J371+'[1]Y017 DIF PILARES'!J371</f>
        <v>49035.869999999995</v>
      </c>
      <c r="K372" s="138"/>
      <c r="L372" s="156"/>
      <c r="M372" s="97"/>
      <c r="N372" s="156"/>
      <c r="O372" s="97"/>
      <c r="P372" s="156"/>
      <c r="Q372" s="97"/>
      <c r="R372" s="156"/>
      <c r="S372" s="97"/>
      <c r="T372" s="156"/>
      <c r="U372" s="97"/>
      <c r="V372" s="156"/>
      <c r="W372" s="97"/>
      <c r="X372" s="156"/>
      <c r="Y372" s="97">
        <v>1885.9949999999999</v>
      </c>
      <c r="Z372" s="43">
        <v>49035.869999999995</v>
      </c>
      <c r="AA372" s="97"/>
      <c r="AB372" s="156"/>
      <c r="AC372" s="97"/>
      <c r="AD372" s="156"/>
      <c r="AE372" s="118"/>
      <c r="AF372" s="156"/>
      <c r="AG372" s="131"/>
      <c r="AH372" s="156"/>
      <c r="AI372" s="232">
        <f t="shared" si="50"/>
        <v>49035.869999999995</v>
      </c>
    </row>
    <row r="373" spans="1:35" ht="76.5" x14ac:dyDescent="0.25">
      <c r="A373" s="40">
        <v>44102</v>
      </c>
      <c r="B373" s="40" t="s">
        <v>396</v>
      </c>
      <c r="C373" s="141"/>
      <c r="D373" s="40">
        <f>'[1] Y autismo'!D372+'[1]Y017 PSBC capacitacion'!D372+'[1]Y061 1000 dias de vida'!D372+'[1]Y014 alimentacion escolar'!D372+'[1]Y015 Situa emergencia desastres'!D372+'[1]Y017PSBC APOYOS'!D372+'[1]Y060 GRUPOS PRIORITARIOS'!D372+'[1]Y017 DIF PILARES'!D372</f>
        <v>13</v>
      </c>
      <c r="E373" s="82" t="s">
        <v>129</v>
      </c>
      <c r="F373" s="38" t="s">
        <v>30</v>
      </c>
      <c r="G373" s="38" t="s">
        <v>1084</v>
      </c>
      <c r="H373" s="41" t="s">
        <v>1085</v>
      </c>
      <c r="I373" s="162">
        <v>6585</v>
      </c>
      <c r="J373" s="43">
        <f>'[1] Y autismo'!J372+'[1]Y017 PSBC capacitacion'!J372+'[1]Y061 1000 dias de vida'!J372+'[1]Y014 alimentacion escolar'!J372+'[1]Y015 Situa emergencia desastres'!J372+'[1]Y017PSBC APOYOS'!J372+'[1]Y060 GRUPOS PRIORITARIOS'!J372+'[1]Y017 DIF PILARES'!J372</f>
        <v>85605</v>
      </c>
      <c r="K373" s="138"/>
      <c r="L373" s="156"/>
      <c r="M373" s="97"/>
      <c r="N373" s="156"/>
      <c r="O373" s="97"/>
      <c r="P373" s="156"/>
      <c r="Q373" s="97"/>
      <c r="R373" s="156"/>
      <c r="S373" s="97"/>
      <c r="T373" s="156"/>
      <c r="U373" s="97"/>
      <c r="V373" s="156"/>
      <c r="W373" s="97"/>
      <c r="X373" s="156"/>
      <c r="Y373" s="97">
        <v>6585</v>
      </c>
      <c r="Z373" s="43">
        <v>85605</v>
      </c>
      <c r="AA373" s="97"/>
      <c r="AB373" s="156"/>
      <c r="AC373" s="97"/>
      <c r="AD373" s="156"/>
      <c r="AE373" s="118"/>
      <c r="AF373" s="156"/>
      <c r="AG373" s="131"/>
      <c r="AH373" s="156"/>
      <c r="AI373" s="232">
        <f t="shared" si="50"/>
        <v>85605</v>
      </c>
    </row>
    <row r="374" spans="1:35" ht="76.5" x14ac:dyDescent="0.25">
      <c r="A374" s="40">
        <v>44102</v>
      </c>
      <c r="B374" s="159" t="s">
        <v>397</v>
      </c>
      <c r="C374" s="141"/>
      <c r="D374" s="40">
        <f>'[1] Y autismo'!D373+'[1]Y017 PSBC capacitacion'!D373+'[1]Y061 1000 dias de vida'!D373+'[1]Y014 alimentacion escolar'!D373+'[1]Y015 Situa emergencia desastres'!D373+'[1]Y017PSBC APOYOS'!D373+'[1]Y060 GRUPOS PRIORITARIOS'!D373+'[1]Y017 DIF PILARES'!D373</f>
        <v>13</v>
      </c>
      <c r="E374" s="82" t="s">
        <v>129</v>
      </c>
      <c r="F374" s="38" t="s">
        <v>30</v>
      </c>
      <c r="G374" s="38" t="s">
        <v>1086</v>
      </c>
      <c r="H374" s="41" t="s">
        <v>1087</v>
      </c>
      <c r="I374" s="162">
        <v>996</v>
      </c>
      <c r="J374" s="43">
        <f>'[1] Y autismo'!J373+'[1]Y017 PSBC capacitacion'!J373+'[1]Y061 1000 dias de vida'!J373+'[1]Y014 alimentacion escolar'!J373+'[1]Y015 Situa emergencia desastres'!J373+'[1]Y017PSBC APOYOS'!J373+'[1]Y060 GRUPOS PRIORITARIOS'!J373+'[1]Y017 DIF PILARES'!J373</f>
        <v>12948</v>
      </c>
      <c r="K374" s="138"/>
      <c r="L374" s="156"/>
      <c r="M374" s="97"/>
      <c r="N374" s="156"/>
      <c r="O374" s="97"/>
      <c r="P374" s="156"/>
      <c r="Q374" s="97"/>
      <c r="R374" s="156"/>
      <c r="S374" s="97"/>
      <c r="T374" s="156"/>
      <c r="U374" s="97"/>
      <c r="V374" s="156"/>
      <c r="W374" s="97"/>
      <c r="X374" s="156"/>
      <c r="Y374" s="97">
        <v>996</v>
      </c>
      <c r="Z374" s="43">
        <v>12948</v>
      </c>
      <c r="AA374" s="97"/>
      <c r="AB374" s="156"/>
      <c r="AC374" s="97"/>
      <c r="AD374" s="156"/>
      <c r="AE374" s="118"/>
      <c r="AF374" s="156"/>
      <c r="AG374" s="131"/>
      <c r="AH374" s="156"/>
      <c r="AI374" s="232">
        <f t="shared" si="50"/>
        <v>12948</v>
      </c>
    </row>
    <row r="375" spans="1:35" ht="76.5" x14ac:dyDescent="0.25">
      <c r="A375" s="40">
        <v>44102</v>
      </c>
      <c r="B375" s="159" t="s">
        <v>398</v>
      </c>
      <c r="C375" s="141"/>
      <c r="D375" s="40">
        <f>'[1] Y autismo'!D374+'[1]Y017 PSBC capacitacion'!D374+'[1]Y061 1000 dias de vida'!D374+'[1]Y014 alimentacion escolar'!D374+'[1]Y015 Situa emergencia desastres'!D374+'[1]Y017PSBC APOYOS'!D374+'[1]Y060 GRUPOS PRIORITARIOS'!D374+'[1]Y017 DIF PILARES'!D374</f>
        <v>13</v>
      </c>
      <c r="E375" s="82" t="s">
        <v>129</v>
      </c>
      <c r="F375" s="38" t="s">
        <v>30</v>
      </c>
      <c r="G375" s="38" t="s">
        <v>1088</v>
      </c>
      <c r="H375" s="41" t="s">
        <v>1089</v>
      </c>
      <c r="I375" s="162">
        <v>6450</v>
      </c>
      <c r="J375" s="43">
        <f>'[1] Y autismo'!J374+'[1]Y017 PSBC capacitacion'!J374+'[1]Y061 1000 dias de vida'!J374+'[1]Y014 alimentacion escolar'!J374+'[1]Y015 Situa emergencia desastres'!J374+'[1]Y017PSBC APOYOS'!J374+'[1]Y060 GRUPOS PRIORITARIOS'!J374+'[1]Y017 DIF PILARES'!J374</f>
        <v>83850</v>
      </c>
      <c r="K375" s="138"/>
      <c r="L375" s="156"/>
      <c r="M375" s="97"/>
      <c r="N375" s="156"/>
      <c r="O375" s="97"/>
      <c r="P375" s="156"/>
      <c r="Q375" s="97"/>
      <c r="R375" s="156"/>
      <c r="S375" s="97"/>
      <c r="T375" s="156"/>
      <c r="U375" s="97"/>
      <c r="V375" s="156"/>
      <c r="W375" s="97"/>
      <c r="X375" s="156"/>
      <c r="Y375" s="97">
        <v>6450</v>
      </c>
      <c r="Z375" s="43">
        <v>83850</v>
      </c>
      <c r="AA375" s="97"/>
      <c r="AB375" s="156"/>
      <c r="AC375" s="97"/>
      <c r="AD375" s="156"/>
      <c r="AE375" s="118"/>
      <c r="AF375" s="156"/>
      <c r="AG375" s="131"/>
      <c r="AH375" s="156"/>
      <c r="AI375" s="232">
        <f t="shared" si="50"/>
        <v>83850</v>
      </c>
    </row>
    <row r="376" spans="1:35" ht="76.5" x14ac:dyDescent="0.25">
      <c r="A376" s="40">
        <v>44102</v>
      </c>
      <c r="B376" s="74" t="s">
        <v>399</v>
      </c>
      <c r="C376" s="141"/>
      <c r="D376" s="40">
        <f>'[1] Y autismo'!D375+'[1]Y017 PSBC capacitacion'!D375+'[1]Y061 1000 dias de vida'!D375+'[1]Y014 alimentacion escolar'!D375+'[1]Y015 Situa emergencia desastres'!D375+'[1]Y017PSBC APOYOS'!D375+'[1]Y060 GRUPOS PRIORITARIOS'!D375+'[1]Y017 DIF PILARES'!D375</f>
        <v>13</v>
      </c>
      <c r="E376" s="82" t="s">
        <v>129</v>
      </c>
      <c r="F376" s="38" t="s">
        <v>30</v>
      </c>
      <c r="G376" s="38" t="s">
        <v>1090</v>
      </c>
      <c r="H376" s="41" t="s">
        <v>1091</v>
      </c>
      <c r="I376" s="162">
        <v>2130</v>
      </c>
      <c r="J376" s="43">
        <f>'[1] Y autismo'!J375+'[1]Y017 PSBC capacitacion'!J375+'[1]Y061 1000 dias de vida'!J375+'[1]Y014 alimentacion escolar'!J375+'[1]Y015 Situa emergencia desastres'!J375+'[1]Y017PSBC APOYOS'!J375+'[1]Y060 GRUPOS PRIORITARIOS'!J375+'[1]Y017 DIF PILARES'!J375</f>
        <v>27690</v>
      </c>
      <c r="K376" s="138"/>
      <c r="L376" s="156"/>
      <c r="M376" s="97"/>
      <c r="N376" s="156"/>
      <c r="O376" s="97"/>
      <c r="P376" s="156"/>
      <c r="Q376" s="97"/>
      <c r="R376" s="156"/>
      <c r="S376" s="97"/>
      <c r="T376" s="156"/>
      <c r="U376" s="97"/>
      <c r="V376" s="156"/>
      <c r="W376" s="97"/>
      <c r="X376" s="156"/>
      <c r="Y376" s="97">
        <v>2130</v>
      </c>
      <c r="Z376" s="43">
        <v>27690</v>
      </c>
      <c r="AA376" s="97"/>
      <c r="AB376" s="156"/>
      <c r="AC376" s="97"/>
      <c r="AD376" s="156"/>
      <c r="AE376" s="118"/>
      <c r="AF376" s="156"/>
      <c r="AG376" s="131"/>
      <c r="AH376" s="156"/>
      <c r="AI376" s="232">
        <f t="shared" si="50"/>
        <v>27690</v>
      </c>
    </row>
    <row r="377" spans="1:35" ht="76.5" x14ac:dyDescent="0.25">
      <c r="A377" s="40">
        <v>44102</v>
      </c>
      <c r="B377" s="159" t="s">
        <v>400</v>
      </c>
      <c r="C377" s="141"/>
      <c r="D377" s="40">
        <f>'[1] Y autismo'!D376+'[1]Y017 PSBC capacitacion'!D376+'[1]Y061 1000 dias de vida'!D376+'[1]Y014 alimentacion escolar'!D376+'[1]Y015 Situa emergencia desastres'!D376+'[1]Y017PSBC APOYOS'!D376+'[1]Y060 GRUPOS PRIORITARIOS'!D376+'[1]Y017 DIF PILARES'!D376</f>
        <v>26</v>
      </c>
      <c r="E377" s="82" t="s">
        <v>129</v>
      </c>
      <c r="F377" s="38" t="s">
        <v>30</v>
      </c>
      <c r="G377" s="38" t="s">
        <v>1092</v>
      </c>
      <c r="H377" s="41" t="s">
        <v>1093</v>
      </c>
      <c r="I377" s="162">
        <v>1192.5</v>
      </c>
      <c r="J377" s="43">
        <f>'[1] Y autismo'!J376+'[1]Y017 PSBC capacitacion'!J376+'[1]Y061 1000 dias de vida'!J376+'[1]Y014 alimentacion escolar'!J376+'[1]Y015 Situa emergencia desastres'!J376+'[1]Y017PSBC APOYOS'!J376+'[1]Y060 GRUPOS PRIORITARIOS'!J376+'[1]Y017 DIF PILARES'!J376</f>
        <v>31005</v>
      </c>
      <c r="K377" s="138"/>
      <c r="L377" s="156"/>
      <c r="M377" s="97"/>
      <c r="N377" s="156"/>
      <c r="O377" s="97"/>
      <c r="P377" s="156"/>
      <c r="Q377" s="97"/>
      <c r="R377" s="156"/>
      <c r="S377" s="97"/>
      <c r="T377" s="156"/>
      <c r="U377" s="97"/>
      <c r="V377" s="156"/>
      <c r="W377" s="97"/>
      <c r="X377" s="156"/>
      <c r="Y377" s="97">
        <v>1192.5</v>
      </c>
      <c r="Z377" s="43">
        <v>31005</v>
      </c>
      <c r="AA377" s="97"/>
      <c r="AB377" s="156"/>
      <c r="AC377" s="97"/>
      <c r="AD377" s="156"/>
      <c r="AE377" s="118"/>
      <c r="AF377" s="156"/>
      <c r="AG377" s="131"/>
      <c r="AH377" s="156"/>
      <c r="AI377" s="232">
        <f t="shared" si="50"/>
        <v>31005</v>
      </c>
    </row>
    <row r="378" spans="1:35" ht="76.5" x14ac:dyDescent="0.25">
      <c r="A378" s="40">
        <v>44102</v>
      </c>
      <c r="B378" s="159" t="s">
        <v>401</v>
      </c>
      <c r="C378" s="141"/>
      <c r="D378" s="40">
        <f>'[1] Y autismo'!D377+'[1]Y017 PSBC capacitacion'!D377+'[1]Y061 1000 dias de vida'!D377+'[1]Y014 alimentacion escolar'!D377+'[1]Y015 Situa emergencia desastres'!D377+'[1]Y017PSBC APOYOS'!D377+'[1]Y060 GRUPOS PRIORITARIOS'!D377+'[1]Y017 DIF PILARES'!D377</f>
        <v>26</v>
      </c>
      <c r="E378" s="82" t="s">
        <v>129</v>
      </c>
      <c r="F378" s="38" t="s">
        <v>30</v>
      </c>
      <c r="G378" s="38" t="s">
        <v>1094</v>
      </c>
      <c r="H378" s="41" t="s">
        <v>1095</v>
      </c>
      <c r="I378" s="162">
        <v>297</v>
      </c>
      <c r="J378" s="43">
        <f>'[1] Y autismo'!J377+'[1]Y017 PSBC capacitacion'!J377+'[1]Y061 1000 dias de vida'!J377+'[1]Y014 alimentacion escolar'!J377+'[1]Y015 Situa emergencia desastres'!J377+'[1]Y017PSBC APOYOS'!J377+'[1]Y060 GRUPOS PRIORITARIOS'!J377+'[1]Y017 DIF PILARES'!J377</f>
        <v>7722</v>
      </c>
      <c r="K378" s="158"/>
      <c r="L378" s="156"/>
      <c r="M378" s="97"/>
      <c r="N378" s="156"/>
      <c r="O378" s="97"/>
      <c r="P378" s="156"/>
      <c r="Q378" s="97"/>
      <c r="R378" s="156"/>
      <c r="S378" s="97"/>
      <c r="T378" s="156"/>
      <c r="U378" s="97"/>
      <c r="V378" s="156"/>
      <c r="W378" s="97"/>
      <c r="X378" s="156"/>
      <c r="Y378" s="97">
        <v>297</v>
      </c>
      <c r="Z378" s="43">
        <v>7722</v>
      </c>
      <c r="AA378" s="97"/>
      <c r="AB378" s="156"/>
      <c r="AC378" s="97"/>
      <c r="AD378" s="156"/>
      <c r="AE378" s="118"/>
      <c r="AF378" s="156"/>
      <c r="AG378" s="131"/>
      <c r="AH378" s="156"/>
      <c r="AI378" s="232">
        <f t="shared" si="50"/>
        <v>7722</v>
      </c>
    </row>
    <row r="379" spans="1:35" ht="76.5" x14ac:dyDescent="0.25">
      <c r="A379" s="40">
        <v>44102</v>
      </c>
      <c r="B379" s="159" t="s">
        <v>402</v>
      </c>
      <c r="C379" s="141"/>
      <c r="D379" s="40">
        <f>'[1] Y autismo'!D378+'[1]Y017 PSBC capacitacion'!D378+'[1]Y061 1000 dias de vida'!D378+'[1]Y014 alimentacion escolar'!D378+'[1]Y015 Situa emergencia desastres'!D378+'[1]Y017PSBC APOYOS'!D378+'[1]Y060 GRUPOS PRIORITARIOS'!D378+'[1]Y017 DIF PILARES'!D378</f>
        <v>13</v>
      </c>
      <c r="E379" s="82" t="s">
        <v>129</v>
      </c>
      <c r="F379" s="38" t="s">
        <v>30</v>
      </c>
      <c r="G379" s="38" t="s">
        <v>1096</v>
      </c>
      <c r="H379" s="41" t="s">
        <v>1097</v>
      </c>
      <c r="I379" s="162">
        <v>330</v>
      </c>
      <c r="J379" s="43">
        <f>'[1] Y autismo'!J378+'[1]Y017 PSBC capacitacion'!J378+'[1]Y061 1000 dias de vida'!J378+'[1]Y014 alimentacion escolar'!J378+'[1]Y015 Situa emergencia desastres'!J378+'[1]Y017PSBC APOYOS'!J378+'[1]Y060 GRUPOS PRIORITARIOS'!J378+'[1]Y017 DIF PILARES'!J378</f>
        <v>4290</v>
      </c>
      <c r="K379" s="138"/>
      <c r="L379" s="156"/>
      <c r="M379" s="97"/>
      <c r="N379" s="156"/>
      <c r="O379" s="97"/>
      <c r="P379" s="156"/>
      <c r="Q379" s="97"/>
      <c r="R379" s="156"/>
      <c r="S379" s="97"/>
      <c r="T379" s="156"/>
      <c r="U379" s="97"/>
      <c r="V379" s="156"/>
      <c r="W379" s="97"/>
      <c r="X379" s="156"/>
      <c r="Y379" s="97">
        <v>330</v>
      </c>
      <c r="Z379" s="43">
        <v>4290</v>
      </c>
      <c r="AA379" s="97"/>
      <c r="AB379" s="156"/>
      <c r="AC379" s="97"/>
      <c r="AD379" s="156"/>
      <c r="AE379" s="118"/>
      <c r="AF379" s="156"/>
      <c r="AG379" s="131"/>
      <c r="AH379" s="156"/>
      <c r="AI379" s="232">
        <f t="shared" si="50"/>
        <v>4290</v>
      </c>
    </row>
    <row r="380" spans="1:35" ht="76.5" x14ac:dyDescent="0.25">
      <c r="A380" s="40">
        <v>44102</v>
      </c>
      <c r="B380" s="159" t="s">
        <v>403</v>
      </c>
      <c r="C380" s="141"/>
      <c r="D380" s="40">
        <f>'[1] Y autismo'!D379+'[1]Y017 PSBC capacitacion'!D379+'[1]Y061 1000 dias de vida'!D379+'[1]Y014 alimentacion escolar'!D379+'[1]Y015 Situa emergencia desastres'!D379+'[1]Y017PSBC APOYOS'!D379+'[1]Y060 GRUPOS PRIORITARIOS'!D379+'[1]Y017 DIF PILARES'!D379</f>
        <v>39</v>
      </c>
      <c r="E380" s="82" t="s">
        <v>129</v>
      </c>
      <c r="F380" s="38" t="s">
        <v>30</v>
      </c>
      <c r="G380" s="38" t="s">
        <v>1098</v>
      </c>
      <c r="H380" s="41" t="s">
        <v>1099</v>
      </c>
      <c r="I380" s="161">
        <v>193.5</v>
      </c>
      <c r="J380" s="43">
        <f>'[1] Y autismo'!J379+'[1]Y017 PSBC capacitacion'!J379+'[1]Y061 1000 dias de vida'!J379+'[1]Y014 alimentacion escolar'!J379+'[1]Y015 Situa emergencia desastres'!J379+'[1]Y017PSBC APOYOS'!J379+'[1]Y060 GRUPOS PRIORITARIOS'!J379+'[1]Y017 DIF PILARES'!J379</f>
        <v>7546.5</v>
      </c>
      <c r="K380" s="138"/>
      <c r="L380" s="156"/>
      <c r="M380" s="97"/>
      <c r="N380" s="156"/>
      <c r="O380" s="97"/>
      <c r="P380" s="156"/>
      <c r="Q380" s="97"/>
      <c r="R380" s="156"/>
      <c r="S380" s="97"/>
      <c r="T380" s="156"/>
      <c r="U380" s="97"/>
      <c r="V380" s="156"/>
      <c r="W380" s="97"/>
      <c r="X380" s="156"/>
      <c r="Y380" s="97">
        <v>193.5</v>
      </c>
      <c r="Z380" s="43">
        <v>7546.5</v>
      </c>
      <c r="AA380" s="97"/>
      <c r="AB380" s="156"/>
      <c r="AC380" s="97"/>
      <c r="AD380" s="156"/>
      <c r="AE380" s="118"/>
      <c r="AF380" s="156"/>
      <c r="AG380" s="131"/>
      <c r="AH380" s="156"/>
      <c r="AI380" s="232">
        <f t="shared" si="50"/>
        <v>7546.5</v>
      </c>
    </row>
    <row r="381" spans="1:35" ht="76.5" x14ac:dyDescent="0.25">
      <c r="A381" s="40">
        <v>44102</v>
      </c>
      <c r="B381" s="159" t="s">
        <v>404</v>
      </c>
      <c r="C381" s="141"/>
      <c r="D381" s="40">
        <f>'[1] Y autismo'!D380+'[1]Y017 PSBC capacitacion'!D380+'[1]Y061 1000 dias de vida'!D380+'[1]Y014 alimentacion escolar'!D380+'[1]Y015 Situa emergencia desastres'!D380+'[1]Y017PSBC APOYOS'!D380+'[1]Y060 GRUPOS PRIORITARIOS'!D380+'[1]Y017 DIF PILARES'!D380</f>
        <v>65</v>
      </c>
      <c r="E381" s="82" t="s">
        <v>129</v>
      </c>
      <c r="F381" s="38" t="s">
        <v>30</v>
      </c>
      <c r="G381" s="38" t="s">
        <v>1100</v>
      </c>
      <c r="H381" s="41" t="s">
        <v>1101</v>
      </c>
      <c r="I381" s="161">
        <v>455.25</v>
      </c>
      <c r="J381" s="43">
        <f>'[1] Y autismo'!J380+'[1]Y017 PSBC capacitacion'!J380+'[1]Y061 1000 dias de vida'!J380+'[1]Y014 alimentacion escolar'!J380+'[1]Y015 Situa emergencia desastres'!J380+'[1]Y017PSBC APOYOS'!J380+'[1]Y060 GRUPOS PRIORITARIOS'!J380+'[1]Y017 DIF PILARES'!J380</f>
        <v>29591.25</v>
      </c>
      <c r="K381" s="138"/>
      <c r="L381" s="156"/>
      <c r="M381" s="163"/>
      <c r="N381" s="156"/>
      <c r="O381" s="97"/>
      <c r="P381" s="156"/>
      <c r="Q381" s="97"/>
      <c r="R381" s="156"/>
      <c r="S381" s="97"/>
      <c r="T381" s="156"/>
      <c r="U381" s="97"/>
      <c r="V381" s="156"/>
      <c r="W381" s="97"/>
      <c r="X381" s="156"/>
      <c r="Y381" s="97">
        <v>455.25</v>
      </c>
      <c r="Z381" s="43">
        <v>29591.25</v>
      </c>
      <c r="AA381" s="97"/>
      <c r="AB381" s="156"/>
      <c r="AC381" s="97"/>
      <c r="AD381" s="156"/>
      <c r="AE381" s="118"/>
      <c r="AF381" s="156"/>
      <c r="AG381" s="131"/>
      <c r="AH381" s="156"/>
      <c r="AI381" s="232">
        <f t="shared" si="50"/>
        <v>29591.25</v>
      </c>
    </row>
    <row r="382" spans="1:35" ht="76.5" x14ac:dyDescent="0.25">
      <c r="A382" s="40">
        <v>44102</v>
      </c>
      <c r="B382" s="159" t="s">
        <v>405</v>
      </c>
      <c r="C382" s="141"/>
      <c r="D382" s="40">
        <f>'[1] Y autismo'!D381+'[1]Y017 PSBC capacitacion'!D381+'[1]Y061 1000 dias de vida'!D381+'[1]Y014 alimentacion escolar'!D381+'[1]Y015 Situa emergencia desastres'!D381+'[1]Y017PSBC APOYOS'!D381+'[1]Y060 GRUPOS PRIORITARIOS'!D381+'[1]Y017 DIF PILARES'!D381</f>
        <v>39</v>
      </c>
      <c r="E382" s="82" t="s">
        <v>129</v>
      </c>
      <c r="F382" s="38" t="s">
        <v>30</v>
      </c>
      <c r="G382" s="38" t="s">
        <v>1102</v>
      </c>
      <c r="H382" s="41" t="s">
        <v>1103</v>
      </c>
      <c r="I382" s="161">
        <v>257.98077000000001</v>
      </c>
      <c r="J382" s="43">
        <f>'[1] Y autismo'!J381+'[1]Y017 PSBC capacitacion'!J381+'[1]Y061 1000 dias de vida'!J381+'[1]Y014 alimentacion escolar'!J381+'[1]Y015 Situa emergencia desastres'!J381+'[1]Y017PSBC APOYOS'!J381+'[1]Y060 GRUPOS PRIORITARIOS'!J381+'[1]Y017 DIF PILARES'!J381</f>
        <v>10061.250030000001</v>
      </c>
      <c r="K382" s="138"/>
      <c r="L382" s="156"/>
      <c r="M382" s="163"/>
      <c r="N382" s="156"/>
      <c r="O382" s="97"/>
      <c r="P382" s="156"/>
      <c r="Q382" s="97"/>
      <c r="R382" s="156"/>
      <c r="S382" s="97"/>
      <c r="T382" s="156"/>
      <c r="U382" s="97"/>
      <c r="V382" s="156"/>
      <c r="W382" s="97"/>
      <c r="X382" s="156"/>
      <c r="Y382" s="97">
        <v>257.98077000000001</v>
      </c>
      <c r="Z382" s="43">
        <v>10061.250030000001</v>
      </c>
      <c r="AA382" s="97"/>
      <c r="AB382" s="156"/>
      <c r="AC382" s="97"/>
      <c r="AD382" s="156"/>
      <c r="AE382" s="118"/>
      <c r="AF382" s="156"/>
      <c r="AG382" s="131"/>
      <c r="AH382" s="156"/>
      <c r="AI382" s="232">
        <f t="shared" si="50"/>
        <v>10061.250030000001</v>
      </c>
    </row>
    <row r="383" spans="1:35" ht="76.5" x14ac:dyDescent="0.25">
      <c r="A383" s="40">
        <v>44102</v>
      </c>
      <c r="B383" s="159" t="s">
        <v>406</v>
      </c>
      <c r="C383" s="141"/>
      <c r="D383" s="40">
        <f>'[1] Y autismo'!D382+'[1]Y017 PSBC capacitacion'!D382+'[1]Y061 1000 dias de vida'!D382+'[1]Y014 alimentacion escolar'!D382+'[1]Y015 Situa emergencia desastres'!D382+'[1]Y017PSBC APOYOS'!D382+'[1]Y060 GRUPOS PRIORITARIOS'!D382+'[1]Y017 DIF PILARES'!D382</f>
        <v>52</v>
      </c>
      <c r="E383" s="82" t="s">
        <v>129</v>
      </c>
      <c r="F383" s="38" t="s">
        <v>30</v>
      </c>
      <c r="G383" s="38" t="s">
        <v>1104</v>
      </c>
      <c r="H383" s="41" t="s">
        <v>1105</v>
      </c>
      <c r="I383" s="162">
        <v>387</v>
      </c>
      <c r="J383" s="43">
        <f>'[1] Y autismo'!J382+'[1]Y017 PSBC capacitacion'!J382+'[1]Y061 1000 dias de vida'!J382+'[1]Y014 alimentacion escolar'!J382+'[1]Y015 Situa emergencia desastres'!J382+'[1]Y017PSBC APOYOS'!J382+'[1]Y060 GRUPOS PRIORITARIOS'!J382+'[1]Y017 DIF PILARES'!J382</f>
        <v>20124</v>
      </c>
      <c r="K383" s="138"/>
      <c r="L383" s="156"/>
      <c r="M383" s="138"/>
      <c r="N383" s="156"/>
      <c r="O383" s="97"/>
      <c r="P383" s="156"/>
      <c r="Q383" s="97"/>
      <c r="R383" s="156"/>
      <c r="S383" s="97"/>
      <c r="T383" s="156"/>
      <c r="U383" s="97"/>
      <c r="V383" s="156"/>
      <c r="W383" s="97"/>
      <c r="X383" s="156"/>
      <c r="Y383" s="97">
        <v>387</v>
      </c>
      <c r="Z383" s="43">
        <v>20124</v>
      </c>
      <c r="AA383" s="97"/>
      <c r="AB383" s="156"/>
      <c r="AC383" s="97"/>
      <c r="AD383" s="156"/>
      <c r="AE383" s="118"/>
      <c r="AF383" s="156"/>
      <c r="AG383" s="131"/>
      <c r="AH383" s="156"/>
      <c r="AI383" s="232">
        <f t="shared" si="50"/>
        <v>20124</v>
      </c>
    </row>
    <row r="384" spans="1:35" ht="76.5" x14ac:dyDescent="0.25">
      <c r="A384" s="40">
        <v>44102</v>
      </c>
      <c r="B384" s="159" t="s">
        <v>278</v>
      </c>
      <c r="C384" s="141"/>
      <c r="D384" s="40">
        <f>'[1] Y autismo'!D383+'[1]Y017 PSBC capacitacion'!D383+'[1]Y061 1000 dias de vida'!D383+'[1]Y014 alimentacion escolar'!D383+'[1]Y015 Situa emergencia desastres'!D383+'[1]Y017PSBC APOYOS'!D383+'[1]Y060 GRUPOS PRIORITARIOS'!D383+'[1]Y017 DIF PILARES'!D383</f>
        <v>15</v>
      </c>
      <c r="E384" s="82" t="s">
        <v>129</v>
      </c>
      <c r="F384" s="38" t="s">
        <v>30</v>
      </c>
      <c r="G384" s="38" t="s">
        <v>1106</v>
      </c>
      <c r="H384" s="41" t="s">
        <v>1107</v>
      </c>
      <c r="I384" s="162">
        <v>1950</v>
      </c>
      <c r="J384" s="43">
        <f>'[1] Y autismo'!J383+'[1]Y017 PSBC capacitacion'!J383+'[1]Y061 1000 dias de vida'!J383+'[1]Y014 alimentacion escolar'!J383+'[1]Y015 Situa emergencia desastres'!J383+'[1]Y017PSBC APOYOS'!J383+'[1]Y060 GRUPOS PRIORITARIOS'!J383+'[1]Y017 DIF PILARES'!J383</f>
        <v>29250</v>
      </c>
      <c r="K384" s="158"/>
      <c r="L384" s="156"/>
      <c r="M384" s="138"/>
      <c r="N384" s="156"/>
      <c r="O384" s="97"/>
      <c r="P384" s="156"/>
      <c r="Q384" s="97"/>
      <c r="R384" s="156"/>
      <c r="S384" s="97"/>
      <c r="T384" s="156"/>
      <c r="U384" s="97"/>
      <c r="V384" s="156"/>
      <c r="W384" s="97"/>
      <c r="X384" s="156"/>
      <c r="Y384" s="97">
        <v>1950</v>
      </c>
      <c r="Z384" s="43">
        <v>29250</v>
      </c>
      <c r="AA384" s="97"/>
      <c r="AB384" s="156"/>
      <c r="AC384" s="97"/>
      <c r="AD384" s="156"/>
      <c r="AE384" s="118"/>
      <c r="AF384" s="156"/>
      <c r="AG384" s="131"/>
      <c r="AH384" s="156"/>
      <c r="AI384" s="232">
        <f t="shared" si="50"/>
        <v>29250</v>
      </c>
    </row>
    <row r="385" spans="1:35" ht="76.5" x14ac:dyDescent="0.25">
      <c r="A385" s="40">
        <v>44102</v>
      </c>
      <c r="B385" s="157" t="s">
        <v>407</v>
      </c>
      <c r="C385" s="141"/>
      <c r="D385" s="40">
        <f>'[1] Y autismo'!D384+'[1]Y017 PSBC capacitacion'!D384+'[1]Y061 1000 dias de vida'!D384+'[1]Y014 alimentacion escolar'!D384+'[1]Y015 Situa emergencia desastres'!D384+'[1]Y017PSBC APOYOS'!D384+'[1]Y060 GRUPOS PRIORITARIOS'!D384+'[1]Y017 DIF PILARES'!D384</f>
        <v>13</v>
      </c>
      <c r="E385" s="82" t="s">
        <v>129</v>
      </c>
      <c r="F385" s="38" t="s">
        <v>30</v>
      </c>
      <c r="G385" s="38" t="s">
        <v>1108</v>
      </c>
      <c r="H385" s="41" t="s">
        <v>1109</v>
      </c>
      <c r="I385" s="162">
        <v>1450.3050000000001</v>
      </c>
      <c r="J385" s="43">
        <f>'[1] Y autismo'!J384+'[1]Y017 PSBC capacitacion'!J384+'[1]Y061 1000 dias de vida'!J384+'[1]Y014 alimentacion escolar'!J384+'[1]Y015 Situa emergencia desastres'!J384+'[1]Y017PSBC APOYOS'!J384+'[1]Y060 GRUPOS PRIORITARIOS'!J384+'[1]Y017 DIF PILARES'!J384</f>
        <v>18853.965</v>
      </c>
      <c r="K385" s="138"/>
      <c r="L385" s="156"/>
      <c r="M385" s="97"/>
      <c r="N385" s="156"/>
      <c r="O385" s="97"/>
      <c r="P385" s="156"/>
      <c r="Q385" s="97"/>
      <c r="R385" s="156"/>
      <c r="S385" s="97"/>
      <c r="T385" s="156"/>
      <c r="U385" s="97"/>
      <c r="V385" s="156"/>
      <c r="W385" s="97"/>
      <c r="X385" s="156"/>
      <c r="Y385" s="97">
        <v>1450.3050000000001</v>
      </c>
      <c r="Z385" s="43">
        <v>18853.965</v>
      </c>
      <c r="AA385" s="97"/>
      <c r="AB385" s="156"/>
      <c r="AC385" s="97"/>
      <c r="AD385" s="156"/>
      <c r="AE385" s="118"/>
      <c r="AF385" s="156"/>
      <c r="AG385" s="131"/>
      <c r="AH385" s="156"/>
      <c r="AI385" s="232">
        <f t="shared" si="50"/>
        <v>18853.965</v>
      </c>
    </row>
    <row r="386" spans="1:35" ht="76.5" x14ac:dyDescent="0.25">
      <c r="A386" s="40">
        <v>44102</v>
      </c>
      <c r="B386" s="157" t="s">
        <v>408</v>
      </c>
      <c r="C386" s="141"/>
      <c r="D386" s="40">
        <f>'[1] Y autismo'!D385+'[1]Y017 PSBC capacitacion'!D385+'[1]Y061 1000 dias de vida'!D385+'[1]Y014 alimentacion escolar'!D385+'[1]Y015 Situa emergencia desastres'!D385+'[1]Y017PSBC APOYOS'!D385+'[1]Y060 GRUPOS PRIORITARIOS'!D385+'[1]Y017 DIF PILARES'!D385</f>
        <v>26</v>
      </c>
      <c r="E386" s="82" t="s">
        <v>129</v>
      </c>
      <c r="F386" s="38" t="s">
        <v>30</v>
      </c>
      <c r="G386" s="38" t="s">
        <v>1110</v>
      </c>
      <c r="H386" s="41" t="s">
        <v>1111</v>
      </c>
      <c r="I386" s="162">
        <v>124.35000000000001</v>
      </c>
      <c r="J386" s="43">
        <f>'[1] Y autismo'!J385+'[1]Y017 PSBC capacitacion'!J385+'[1]Y061 1000 dias de vida'!J385+'[1]Y014 alimentacion escolar'!J385+'[1]Y015 Situa emergencia desastres'!J385+'[1]Y017PSBC APOYOS'!J385+'[1]Y060 GRUPOS PRIORITARIOS'!J385+'[1]Y017 DIF PILARES'!J385</f>
        <v>3233.1000000000004</v>
      </c>
      <c r="K386" s="138"/>
      <c r="L386" s="156"/>
      <c r="M386" s="97"/>
      <c r="N386" s="156"/>
      <c r="O386" s="97"/>
      <c r="P386" s="156"/>
      <c r="Q386" s="97"/>
      <c r="R386" s="156"/>
      <c r="S386" s="97"/>
      <c r="T386" s="156"/>
      <c r="U386" s="97"/>
      <c r="V386" s="156"/>
      <c r="W386" s="97"/>
      <c r="X386" s="156"/>
      <c r="Y386" s="97">
        <v>124.35000000000001</v>
      </c>
      <c r="Z386" s="43">
        <v>3233.1000000000004</v>
      </c>
      <c r="AA386" s="97"/>
      <c r="AB386" s="156"/>
      <c r="AC386" s="97"/>
      <c r="AD386" s="156"/>
      <c r="AE386" s="118"/>
      <c r="AF386" s="156"/>
      <c r="AG386" s="131"/>
      <c r="AH386" s="156"/>
      <c r="AI386" s="232">
        <f t="shared" si="50"/>
        <v>3233.1000000000004</v>
      </c>
    </row>
    <row r="387" spans="1:35" ht="76.5" x14ac:dyDescent="0.25">
      <c r="A387" s="40">
        <v>44102</v>
      </c>
      <c r="B387" s="157" t="s">
        <v>409</v>
      </c>
      <c r="C387" s="141"/>
      <c r="D387" s="40">
        <f>'[1] Y autismo'!D386+'[1]Y017 PSBC capacitacion'!D386+'[1]Y061 1000 dias de vida'!D386+'[1]Y014 alimentacion escolar'!D386+'[1]Y015 Situa emergencia desastres'!D386+'[1]Y017PSBC APOYOS'!D386+'[1]Y060 GRUPOS PRIORITARIOS'!D386+'[1]Y017 DIF PILARES'!D386</f>
        <v>39</v>
      </c>
      <c r="E387" s="82" t="s">
        <v>129</v>
      </c>
      <c r="F387" s="38" t="s">
        <v>30</v>
      </c>
      <c r="G387" s="38" t="s">
        <v>1112</v>
      </c>
      <c r="H387" s="41" t="s">
        <v>1113</v>
      </c>
      <c r="I387" s="162">
        <v>223.5</v>
      </c>
      <c r="J387" s="43">
        <f>'[1] Y autismo'!J386+'[1]Y017 PSBC capacitacion'!J386+'[1]Y061 1000 dias de vida'!J386+'[1]Y014 alimentacion escolar'!J386+'[1]Y015 Situa emergencia desastres'!J386+'[1]Y017PSBC APOYOS'!J386+'[1]Y060 GRUPOS PRIORITARIOS'!J386+'[1]Y017 DIF PILARES'!J386</f>
        <v>8716.5</v>
      </c>
      <c r="K387" s="138"/>
      <c r="L387" s="156"/>
      <c r="M387" s="97"/>
      <c r="N387" s="156"/>
      <c r="O387" s="97"/>
      <c r="P387" s="156"/>
      <c r="Q387" s="97"/>
      <c r="R387" s="156"/>
      <c r="S387" s="97"/>
      <c r="T387" s="156"/>
      <c r="U387" s="97"/>
      <c r="V387" s="156"/>
      <c r="W387" s="97"/>
      <c r="X387" s="156"/>
      <c r="Y387" s="97">
        <v>223.5</v>
      </c>
      <c r="Z387" s="43">
        <v>8716.5</v>
      </c>
      <c r="AA387" s="97"/>
      <c r="AB387" s="156"/>
      <c r="AC387" s="97"/>
      <c r="AD387" s="156"/>
      <c r="AE387" s="118"/>
      <c r="AF387" s="156"/>
      <c r="AG387" s="131"/>
      <c r="AH387" s="156"/>
      <c r="AI387" s="232">
        <f t="shared" si="50"/>
        <v>8716.5</v>
      </c>
    </row>
    <row r="388" spans="1:35" ht="76.5" x14ac:dyDescent="0.25">
      <c r="A388" s="40">
        <v>44102</v>
      </c>
      <c r="B388" s="157" t="s">
        <v>410</v>
      </c>
      <c r="C388" s="141"/>
      <c r="D388" s="40">
        <f>'[1] Y autismo'!D387+'[1]Y017 PSBC capacitacion'!D387+'[1]Y061 1000 dias de vida'!D387+'[1]Y014 alimentacion escolar'!D387+'[1]Y015 Situa emergencia desastres'!D387+'[1]Y017PSBC APOYOS'!D387+'[1]Y060 GRUPOS PRIORITARIOS'!D387+'[1]Y017 DIF PILARES'!D387</f>
        <v>13</v>
      </c>
      <c r="E388" s="82" t="s">
        <v>129</v>
      </c>
      <c r="F388" s="38" t="s">
        <v>30</v>
      </c>
      <c r="G388" s="38" t="s">
        <v>1114</v>
      </c>
      <c r="H388" s="41" t="s">
        <v>1115</v>
      </c>
      <c r="I388" s="162">
        <v>8998.5</v>
      </c>
      <c r="J388" s="43">
        <f>'[1] Y autismo'!J387+'[1]Y017 PSBC capacitacion'!J387+'[1]Y061 1000 dias de vida'!J387+'[1]Y014 alimentacion escolar'!J387+'[1]Y015 Situa emergencia desastres'!J387+'[1]Y017PSBC APOYOS'!J387+'[1]Y060 GRUPOS PRIORITARIOS'!J387+'[1]Y017 DIF PILARES'!J387</f>
        <v>116980.5</v>
      </c>
      <c r="K388" s="138"/>
      <c r="L388" s="156"/>
      <c r="M388" s="97"/>
      <c r="N388" s="156"/>
      <c r="O388" s="97"/>
      <c r="P388" s="156"/>
      <c r="Q388" s="97"/>
      <c r="R388" s="156"/>
      <c r="S388" s="97"/>
      <c r="T388" s="156"/>
      <c r="U388" s="97"/>
      <c r="V388" s="156"/>
      <c r="W388" s="97"/>
      <c r="X388" s="156"/>
      <c r="Y388" s="97">
        <v>8998.5</v>
      </c>
      <c r="Z388" s="43">
        <v>116980.5</v>
      </c>
      <c r="AA388" s="97"/>
      <c r="AB388" s="156"/>
      <c r="AC388" s="97"/>
      <c r="AD388" s="156"/>
      <c r="AE388" s="118"/>
      <c r="AF388" s="156"/>
      <c r="AG388" s="131"/>
      <c r="AH388" s="156"/>
      <c r="AI388" s="232">
        <f t="shared" si="50"/>
        <v>116980.5</v>
      </c>
    </row>
    <row r="389" spans="1:35" ht="76.5" x14ac:dyDescent="0.25">
      <c r="A389" s="40">
        <v>44102</v>
      </c>
      <c r="B389" s="157" t="s">
        <v>411</v>
      </c>
      <c r="C389" s="141"/>
      <c r="D389" s="40">
        <f>'[1] Y autismo'!D388+'[1]Y017 PSBC capacitacion'!D388+'[1]Y061 1000 dias de vida'!D388+'[1]Y014 alimentacion escolar'!D388+'[1]Y015 Situa emergencia desastres'!D388+'[1]Y017PSBC APOYOS'!D388+'[1]Y060 GRUPOS PRIORITARIOS'!D388+'[1]Y017 DIF PILARES'!D388</f>
        <v>13</v>
      </c>
      <c r="E389" s="82" t="s">
        <v>129</v>
      </c>
      <c r="F389" s="38" t="s">
        <v>30</v>
      </c>
      <c r="G389" s="38" t="s">
        <v>1116</v>
      </c>
      <c r="H389" s="41" t="s">
        <v>1117</v>
      </c>
      <c r="I389" s="162">
        <v>1470</v>
      </c>
      <c r="J389" s="43">
        <f>'[1] Y autismo'!J388+'[1]Y017 PSBC capacitacion'!J388+'[1]Y061 1000 dias de vida'!J388+'[1]Y014 alimentacion escolar'!J388+'[1]Y015 Situa emergencia desastres'!J388+'[1]Y017PSBC APOYOS'!J388+'[1]Y060 GRUPOS PRIORITARIOS'!J388+'[1]Y017 DIF PILARES'!J388</f>
        <v>19110</v>
      </c>
      <c r="K389" s="138"/>
      <c r="L389" s="156"/>
      <c r="M389" s="97"/>
      <c r="N389" s="156"/>
      <c r="O389" s="97"/>
      <c r="P389" s="156"/>
      <c r="Q389" s="97"/>
      <c r="R389" s="156"/>
      <c r="S389" s="97"/>
      <c r="T389" s="156"/>
      <c r="U389" s="97"/>
      <c r="V389" s="156"/>
      <c r="W389" s="97"/>
      <c r="X389" s="156"/>
      <c r="Y389" s="97">
        <v>1470</v>
      </c>
      <c r="Z389" s="43">
        <v>19110</v>
      </c>
      <c r="AA389" s="97"/>
      <c r="AB389" s="156"/>
      <c r="AC389" s="97"/>
      <c r="AD389" s="156"/>
      <c r="AE389" s="118"/>
      <c r="AF389" s="156"/>
      <c r="AG389" s="131"/>
      <c r="AH389" s="156"/>
      <c r="AI389" s="232">
        <f t="shared" si="50"/>
        <v>19110</v>
      </c>
    </row>
    <row r="390" spans="1:35" ht="76.5" x14ac:dyDescent="0.25">
      <c r="A390" s="40">
        <v>44102</v>
      </c>
      <c r="B390" s="157" t="s">
        <v>412</v>
      </c>
      <c r="C390" s="141"/>
      <c r="D390" s="40">
        <f>'[1] Y autismo'!D389+'[1]Y017 PSBC capacitacion'!D389+'[1]Y061 1000 dias de vida'!D389+'[1]Y014 alimentacion escolar'!D389+'[1]Y015 Situa emergencia desastres'!D389+'[1]Y017PSBC APOYOS'!D389+'[1]Y060 GRUPOS PRIORITARIOS'!D389+'[1]Y017 DIF PILARES'!D389</f>
        <v>13</v>
      </c>
      <c r="E390" s="82" t="s">
        <v>129</v>
      </c>
      <c r="F390" s="38" t="s">
        <v>30</v>
      </c>
      <c r="G390" s="38" t="s">
        <v>1118</v>
      </c>
      <c r="H390" s="41" t="s">
        <v>1119</v>
      </c>
      <c r="I390" s="162">
        <v>4723.5</v>
      </c>
      <c r="J390" s="43">
        <f>'[1] Y autismo'!J389+'[1]Y017 PSBC capacitacion'!J389+'[1]Y061 1000 dias de vida'!J389+'[1]Y014 alimentacion escolar'!J389+'[1]Y015 Situa emergencia desastres'!J389+'[1]Y017PSBC APOYOS'!J389+'[1]Y060 GRUPOS PRIORITARIOS'!J389+'[1]Y017 DIF PILARES'!J389</f>
        <v>61405.5</v>
      </c>
      <c r="K390" s="138"/>
      <c r="L390" s="156"/>
      <c r="M390" s="97"/>
      <c r="N390" s="156"/>
      <c r="O390" s="97"/>
      <c r="P390" s="156"/>
      <c r="Q390" s="97"/>
      <c r="R390" s="156"/>
      <c r="S390" s="97"/>
      <c r="T390" s="156"/>
      <c r="U390" s="97"/>
      <c r="V390" s="156"/>
      <c r="W390" s="97"/>
      <c r="X390" s="156"/>
      <c r="Y390" s="97">
        <v>4723.5</v>
      </c>
      <c r="Z390" s="43">
        <v>61405.5</v>
      </c>
      <c r="AA390" s="97"/>
      <c r="AB390" s="156"/>
      <c r="AC390" s="97"/>
      <c r="AD390" s="156"/>
      <c r="AE390" s="118"/>
      <c r="AF390" s="156"/>
      <c r="AG390" s="131"/>
      <c r="AH390" s="156"/>
      <c r="AI390" s="232">
        <f t="shared" si="50"/>
        <v>61405.5</v>
      </c>
    </row>
    <row r="391" spans="1:35" ht="76.5" x14ac:dyDescent="0.25">
      <c r="A391" s="40">
        <v>44102</v>
      </c>
      <c r="B391" s="157" t="s">
        <v>413</v>
      </c>
      <c r="C391" s="141"/>
      <c r="D391" s="40">
        <f>'[1] Y autismo'!D390+'[1]Y017 PSBC capacitacion'!D390+'[1]Y061 1000 dias de vida'!D390+'[1]Y014 alimentacion escolar'!D390+'[1]Y015 Situa emergencia desastres'!D390+'[1]Y017PSBC APOYOS'!D390+'[1]Y060 GRUPOS PRIORITARIOS'!D390+'[1]Y017 DIF PILARES'!D390</f>
        <v>14</v>
      </c>
      <c r="E391" s="82" t="s">
        <v>129</v>
      </c>
      <c r="F391" s="38" t="s">
        <v>30</v>
      </c>
      <c r="G391" s="38" t="s">
        <v>1120</v>
      </c>
      <c r="H391" s="41" t="s">
        <v>1121</v>
      </c>
      <c r="I391" s="162">
        <v>4425</v>
      </c>
      <c r="J391" s="43">
        <f>'[1] Y autismo'!J390+'[1]Y017 PSBC capacitacion'!J390+'[1]Y061 1000 dias de vida'!J390+'[1]Y014 alimentacion escolar'!J390+'[1]Y015 Situa emergencia desastres'!J390+'[1]Y017PSBC APOYOS'!J390+'[1]Y060 GRUPOS PRIORITARIOS'!J390+'[1]Y017 DIF PILARES'!J390</f>
        <v>61950</v>
      </c>
      <c r="K391" s="138"/>
      <c r="L391" s="156"/>
      <c r="M391" s="97"/>
      <c r="N391" s="156"/>
      <c r="O391" s="97"/>
      <c r="P391" s="156"/>
      <c r="Q391" s="97"/>
      <c r="R391" s="156"/>
      <c r="S391" s="97"/>
      <c r="T391" s="156"/>
      <c r="U391" s="97"/>
      <c r="V391" s="156"/>
      <c r="W391" s="97"/>
      <c r="X391" s="156"/>
      <c r="Y391" s="97">
        <v>4425</v>
      </c>
      <c r="Z391" s="43">
        <v>61950</v>
      </c>
      <c r="AA391" s="97"/>
      <c r="AB391" s="156"/>
      <c r="AC391" s="97"/>
      <c r="AD391" s="156"/>
      <c r="AE391" s="118"/>
      <c r="AF391" s="156"/>
      <c r="AG391" s="131"/>
      <c r="AH391" s="156"/>
      <c r="AI391" s="232">
        <f t="shared" si="50"/>
        <v>61950</v>
      </c>
    </row>
    <row r="392" spans="1:35" ht="76.5" x14ac:dyDescent="0.25">
      <c r="A392" s="40">
        <v>44102</v>
      </c>
      <c r="B392" s="157" t="s">
        <v>414</v>
      </c>
      <c r="C392" s="141"/>
      <c r="D392" s="40">
        <f>'[1] Y autismo'!D391+'[1]Y017 PSBC capacitacion'!D391+'[1]Y061 1000 dias de vida'!D391+'[1]Y014 alimentacion escolar'!D391+'[1]Y015 Situa emergencia desastres'!D391+'[1]Y017PSBC APOYOS'!D391+'[1]Y060 GRUPOS PRIORITARIOS'!D391+'[1]Y017 DIF PILARES'!D391</f>
        <v>13</v>
      </c>
      <c r="E392" s="82" t="s">
        <v>129</v>
      </c>
      <c r="F392" s="38" t="s">
        <v>30</v>
      </c>
      <c r="G392" s="38" t="s">
        <v>1122</v>
      </c>
      <c r="H392" s="41" t="s">
        <v>1123</v>
      </c>
      <c r="I392" s="162">
        <v>1253.5619999999999</v>
      </c>
      <c r="J392" s="43">
        <f>'[1] Y autismo'!J391+'[1]Y017 PSBC capacitacion'!J391+'[1]Y061 1000 dias de vida'!J391+'[1]Y014 alimentacion escolar'!J391+'[1]Y015 Situa emergencia desastres'!J391+'[1]Y017PSBC APOYOS'!J391+'[1]Y060 GRUPOS PRIORITARIOS'!J391+'[1]Y017 DIF PILARES'!J391</f>
        <v>16296.305999999999</v>
      </c>
      <c r="K392" s="138"/>
      <c r="L392" s="156"/>
      <c r="M392" s="56"/>
      <c r="N392" s="156"/>
      <c r="O392" s="97"/>
      <c r="P392" s="156"/>
      <c r="Q392" s="97"/>
      <c r="R392" s="156"/>
      <c r="S392" s="97"/>
      <c r="T392" s="156"/>
      <c r="U392" s="97"/>
      <c r="V392" s="156"/>
      <c r="W392" s="97"/>
      <c r="X392" s="156"/>
      <c r="Y392" s="97">
        <v>1253.5619999999999</v>
      </c>
      <c r="Z392" s="43">
        <v>16296.305999999999</v>
      </c>
      <c r="AA392" s="97"/>
      <c r="AB392" s="156"/>
      <c r="AC392" s="97"/>
      <c r="AD392" s="156"/>
      <c r="AE392" s="118"/>
      <c r="AF392" s="156"/>
      <c r="AG392" s="131"/>
      <c r="AH392" s="156"/>
      <c r="AI392" s="232">
        <f t="shared" si="50"/>
        <v>16296.305999999999</v>
      </c>
    </row>
    <row r="393" spans="1:35" ht="76.5" x14ac:dyDescent="0.25">
      <c r="A393" s="40">
        <v>44102</v>
      </c>
      <c r="B393" s="157" t="s">
        <v>415</v>
      </c>
      <c r="C393" s="141"/>
      <c r="D393" s="40">
        <f>'[1] Y autismo'!D392+'[1]Y017 PSBC capacitacion'!D392+'[1]Y061 1000 dias de vida'!D392+'[1]Y014 alimentacion escolar'!D392+'[1]Y015 Situa emergencia desastres'!D392+'[1]Y017PSBC APOYOS'!D392+'[1]Y060 GRUPOS PRIORITARIOS'!D392+'[1]Y017 DIF PILARES'!D392</f>
        <v>26</v>
      </c>
      <c r="E393" s="82" t="s">
        <v>129</v>
      </c>
      <c r="F393" s="38" t="s">
        <v>30</v>
      </c>
      <c r="G393" s="38" t="s">
        <v>1124</v>
      </c>
      <c r="H393" s="41" t="s">
        <v>1125</v>
      </c>
      <c r="I393" s="162">
        <v>142.5</v>
      </c>
      <c r="J393" s="43">
        <f>'[1] Y autismo'!J392+'[1]Y017 PSBC capacitacion'!J392+'[1]Y061 1000 dias de vida'!J392+'[1]Y014 alimentacion escolar'!J392+'[1]Y015 Situa emergencia desastres'!J392+'[1]Y017PSBC APOYOS'!J392+'[1]Y060 GRUPOS PRIORITARIOS'!J392+'[1]Y017 DIF PILARES'!J392</f>
        <v>3705</v>
      </c>
      <c r="K393" s="138"/>
      <c r="L393" s="156"/>
      <c r="M393" s="97"/>
      <c r="N393" s="156"/>
      <c r="O393" s="97"/>
      <c r="P393" s="156"/>
      <c r="Q393" s="97"/>
      <c r="R393" s="156"/>
      <c r="S393" s="97"/>
      <c r="T393" s="156"/>
      <c r="U393" s="97"/>
      <c r="V393" s="156"/>
      <c r="W393" s="97"/>
      <c r="X393" s="156"/>
      <c r="Y393" s="97">
        <v>142.5</v>
      </c>
      <c r="Z393" s="43">
        <v>3705</v>
      </c>
      <c r="AA393" s="97"/>
      <c r="AB393" s="156"/>
      <c r="AC393" s="97"/>
      <c r="AD393" s="156"/>
      <c r="AE393" s="118"/>
      <c r="AF393" s="156"/>
      <c r="AG393" s="131"/>
      <c r="AH393" s="156"/>
      <c r="AI393" s="232">
        <f t="shared" si="50"/>
        <v>3705</v>
      </c>
    </row>
    <row r="394" spans="1:35" ht="76.5" x14ac:dyDescent="0.25">
      <c r="A394" s="40">
        <v>44102</v>
      </c>
      <c r="B394" s="157" t="s">
        <v>416</v>
      </c>
      <c r="C394" s="141"/>
      <c r="D394" s="40">
        <f>'[1] Y autismo'!D393+'[1]Y017 PSBC capacitacion'!D393+'[1]Y061 1000 dias de vida'!D393+'[1]Y014 alimentacion escolar'!D393+'[1]Y015 Situa emergencia desastres'!D393+'[1]Y017PSBC APOYOS'!D393+'[1]Y060 GRUPOS PRIORITARIOS'!D393+'[1]Y017 DIF PILARES'!D393</f>
        <v>26</v>
      </c>
      <c r="E394" s="82" t="s">
        <v>129</v>
      </c>
      <c r="F394" s="38" t="s">
        <v>30</v>
      </c>
      <c r="G394" s="38" t="s">
        <v>1126</v>
      </c>
      <c r="H394" s="41" t="s">
        <v>1127</v>
      </c>
      <c r="I394" s="162">
        <v>292.5</v>
      </c>
      <c r="J394" s="43">
        <f>'[1] Y autismo'!J393+'[1]Y017 PSBC capacitacion'!J393+'[1]Y061 1000 dias de vida'!J393+'[1]Y014 alimentacion escolar'!J393+'[1]Y015 Situa emergencia desastres'!J393+'[1]Y017PSBC APOYOS'!J393+'[1]Y060 GRUPOS PRIORITARIOS'!J393+'[1]Y017 DIF PILARES'!J393</f>
        <v>7605</v>
      </c>
      <c r="K394" s="138"/>
      <c r="L394" s="156"/>
      <c r="M394" s="97"/>
      <c r="N394" s="156"/>
      <c r="O394" s="97"/>
      <c r="P394" s="156"/>
      <c r="Q394" s="97"/>
      <c r="R394" s="156"/>
      <c r="S394" s="97"/>
      <c r="T394" s="156"/>
      <c r="U394" s="97"/>
      <c r="V394" s="156"/>
      <c r="W394" s="97"/>
      <c r="X394" s="156"/>
      <c r="Y394" s="97">
        <v>292.5</v>
      </c>
      <c r="Z394" s="43">
        <v>7605</v>
      </c>
      <c r="AA394" s="97"/>
      <c r="AB394" s="156"/>
      <c r="AC394" s="97"/>
      <c r="AD394" s="156"/>
      <c r="AE394" s="118"/>
      <c r="AF394" s="156"/>
      <c r="AG394" s="131"/>
      <c r="AH394" s="156"/>
      <c r="AI394" s="232">
        <f t="shared" si="50"/>
        <v>7605</v>
      </c>
    </row>
    <row r="395" spans="1:35" ht="76.5" x14ac:dyDescent="0.25">
      <c r="A395" s="40">
        <v>44102</v>
      </c>
      <c r="B395" s="157" t="s">
        <v>417</v>
      </c>
      <c r="C395" s="141"/>
      <c r="D395" s="40">
        <f>'[1] Y autismo'!D394+'[1]Y017 PSBC capacitacion'!D394+'[1]Y061 1000 dias de vida'!D394+'[1]Y014 alimentacion escolar'!D394+'[1]Y015 Situa emergencia desastres'!D394+'[1]Y017PSBC APOYOS'!D394+'[1]Y060 GRUPOS PRIORITARIOS'!D394+'[1]Y017 DIF PILARES'!D394</f>
        <v>65</v>
      </c>
      <c r="E395" s="82" t="s">
        <v>129</v>
      </c>
      <c r="F395" s="38" t="s">
        <v>30</v>
      </c>
      <c r="G395" s="38" t="s">
        <v>1128</v>
      </c>
      <c r="H395" s="41" t="s">
        <v>1129</v>
      </c>
      <c r="I395" s="162">
        <v>82.49</v>
      </c>
      <c r="J395" s="43">
        <f>'[1] Y autismo'!J394+'[1]Y017 PSBC capacitacion'!J394+'[1]Y061 1000 dias de vida'!J394+'[1]Y014 alimentacion escolar'!J394+'[1]Y015 Situa emergencia desastres'!J394+'[1]Y017PSBC APOYOS'!J394+'[1]Y060 GRUPOS PRIORITARIOS'!J394+'[1]Y017 DIF PILARES'!J394</f>
        <v>5361.8499999999995</v>
      </c>
      <c r="K395" s="138"/>
      <c r="L395" s="156"/>
      <c r="M395" s="97"/>
      <c r="N395" s="156"/>
      <c r="O395" s="97"/>
      <c r="P395" s="156"/>
      <c r="Q395" s="97"/>
      <c r="R395" s="156"/>
      <c r="S395" s="97"/>
      <c r="T395" s="156"/>
      <c r="U395" s="97"/>
      <c r="V395" s="156"/>
      <c r="W395" s="97"/>
      <c r="X395" s="156"/>
      <c r="Y395" s="97">
        <v>82.49</v>
      </c>
      <c r="Z395" s="43">
        <v>5361.8499999999995</v>
      </c>
      <c r="AA395" s="97"/>
      <c r="AB395" s="156"/>
      <c r="AC395" s="97"/>
      <c r="AD395" s="156"/>
      <c r="AE395" s="118"/>
      <c r="AF395" s="156"/>
      <c r="AG395" s="131"/>
      <c r="AH395" s="156"/>
      <c r="AI395" s="232">
        <f t="shared" si="50"/>
        <v>5361.8499999999995</v>
      </c>
    </row>
    <row r="396" spans="1:35" ht="76.5" x14ac:dyDescent="0.25">
      <c r="A396" s="40">
        <v>44102</v>
      </c>
      <c r="B396" s="157" t="s">
        <v>418</v>
      </c>
      <c r="C396" s="141"/>
      <c r="D396" s="40">
        <f>'[1] Y autismo'!D395+'[1]Y017 PSBC capacitacion'!D395+'[1]Y061 1000 dias de vida'!D395+'[1]Y014 alimentacion escolar'!D395+'[1]Y015 Situa emergencia desastres'!D395+'[1]Y017PSBC APOYOS'!D395+'[1]Y060 GRUPOS PRIORITARIOS'!D395+'[1]Y017 DIF PILARES'!D395</f>
        <v>26</v>
      </c>
      <c r="E396" s="82" t="s">
        <v>129</v>
      </c>
      <c r="F396" s="38" t="s">
        <v>30</v>
      </c>
      <c r="G396" s="38" t="s">
        <v>1130</v>
      </c>
      <c r="H396" s="41" t="s">
        <v>1131</v>
      </c>
      <c r="I396" s="162">
        <v>881.28</v>
      </c>
      <c r="J396" s="43">
        <f>'[1] Y autismo'!J395+'[1]Y017 PSBC capacitacion'!J395+'[1]Y061 1000 dias de vida'!J395+'[1]Y014 alimentacion escolar'!J395+'[1]Y015 Situa emergencia desastres'!J395+'[1]Y017PSBC APOYOS'!J395+'[1]Y060 GRUPOS PRIORITARIOS'!J395+'[1]Y017 DIF PILARES'!J395</f>
        <v>22913.279999999999</v>
      </c>
      <c r="K396" s="138"/>
      <c r="L396" s="156"/>
      <c r="M396" s="97"/>
      <c r="N396" s="156"/>
      <c r="O396" s="97"/>
      <c r="P396" s="156"/>
      <c r="Q396" s="97"/>
      <c r="R396" s="156"/>
      <c r="S396" s="97"/>
      <c r="T396" s="156"/>
      <c r="U396" s="97"/>
      <c r="V396" s="156"/>
      <c r="W396" s="97"/>
      <c r="X396" s="156"/>
      <c r="Y396" s="97">
        <v>881.28</v>
      </c>
      <c r="Z396" s="43">
        <v>22913.279999999999</v>
      </c>
      <c r="AA396" s="97"/>
      <c r="AB396" s="156"/>
      <c r="AC396" s="97"/>
      <c r="AD396" s="156"/>
      <c r="AE396" s="118"/>
      <c r="AF396" s="156"/>
      <c r="AG396" s="131"/>
      <c r="AH396" s="156"/>
      <c r="AI396" s="232">
        <f t="shared" si="50"/>
        <v>22913.279999999999</v>
      </c>
    </row>
    <row r="397" spans="1:35" ht="76.5" x14ac:dyDescent="0.25">
      <c r="A397" s="40">
        <v>44102</v>
      </c>
      <c r="B397" s="157" t="s">
        <v>419</v>
      </c>
      <c r="C397" s="141"/>
      <c r="D397" s="40">
        <f>'[1] Y autismo'!D396+'[1]Y017 PSBC capacitacion'!D396+'[1]Y061 1000 dias de vida'!D396+'[1]Y014 alimentacion escolar'!D396+'[1]Y015 Situa emergencia desastres'!D396+'[1]Y017PSBC APOYOS'!D396+'[1]Y060 GRUPOS PRIORITARIOS'!D396+'[1]Y017 DIF PILARES'!D396</f>
        <v>13</v>
      </c>
      <c r="E397" s="82" t="s">
        <v>129</v>
      </c>
      <c r="F397" s="38" t="s">
        <v>30</v>
      </c>
      <c r="G397" s="38" t="s">
        <v>1132</v>
      </c>
      <c r="H397" s="41" t="s">
        <v>1133</v>
      </c>
      <c r="I397" s="162">
        <v>5698.5</v>
      </c>
      <c r="J397" s="43">
        <f>'[1] Y autismo'!J396+'[1]Y017 PSBC capacitacion'!J396+'[1]Y061 1000 dias de vida'!J396+'[1]Y014 alimentacion escolar'!J396+'[1]Y015 Situa emergencia desastres'!J396+'[1]Y017PSBC APOYOS'!J396+'[1]Y060 GRUPOS PRIORITARIOS'!J396+'[1]Y017 DIF PILARES'!J396</f>
        <v>74080.5</v>
      </c>
      <c r="K397" s="138"/>
      <c r="L397" s="156"/>
      <c r="M397" s="97"/>
      <c r="N397" s="156"/>
      <c r="O397" s="97"/>
      <c r="P397" s="156"/>
      <c r="Q397" s="97"/>
      <c r="R397" s="156"/>
      <c r="S397" s="97"/>
      <c r="T397" s="156"/>
      <c r="U397" s="97"/>
      <c r="V397" s="156"/>
      <c r="W397" s="97"/>
      <c r="X397" s="156"/>
      <c r="Y397" s="97">
        <v>5698.5</v>
      </c>
      <c r="Z397" s="43">
        <v>74080.5</v>
      </c>
      <c r="AA397" s="97"/>
      <c r="AB397" s="156"/>
      <c r="AC397" s="97"/>
      <c r="AD397" s="156"/>
      <c r="AE397" s="118"/>
      <c r="AF397" s="156"/>
      <c r="AG397" s="131"/>
      <c r="AH397" s="156"/>
      <c r="AI397" s="232">
        <f t="shared" si="50"/>
        <v>74080.5</v>
      </c>
    </row>
    <row r="398" spans="1:35" ht="76.5" x14ac:dyDescent="0.25">
      <c r="A398" s="40">
        <v>44102</v>
      </c>
      <c r="B398" s="157" t="s">
        <v>420</v>
      </c>
      <c r="C398" s="141"/>
      <c r="D398" s="40">
        <f>'[1] Y autismo'!D397+'[1]Y017 PSBC capacitacion'!D397+'[1]Y061 1000 dias de vida'!D397+'[1]Y014 alimentacion escolar'!D397+'[1]Y015 Situa emergencia desastres'!D397+'[1]Y017PSBC APOYOS'!D397+'[1]Y060 GRUPOS PRIORITARIOS'!D397+'[1]Y017 DIF PILARES'!D397</f>
        <v>26</v>
      </c>
      <c r="E398" s="82" t="s">
        <v>129</v>
      </c>
      <c r="F398" s="38" t="s">
        <v>30</v>
      </c>
      <c r="G398" s="38" t="s">
        <v>1134</v>
      </c>
      <c r="H398" s="41" t="s">
        <v>1135</v>
      </c>
      <c r="I398" s="162">
        <v>778.5</v>
      </c>
      <c r="J398" s="43">
        <f>'[1] Y autismo'!J397+'[1]Y017 PSBC capacitacion'!J397+'[1]Y061 1000 dias de vida'!J397+'[1]Y014 alimentacion escolar'!J397+'[1]Y015 Situa emergencia desastres'!J397+'[1]Y017PSBC APOYOS'!J397+'[1]Y060 GRUPOS PRIORITARIOS'!J397+'[1]Y017 DIF PILARES'!J397</f>
        <v>20241</v>
      </c>
      <c r="K398" s="138"/>
      <c r="L398" s="156"/>
      <c r="M398" s="97"/>
      <c r="N398" s="156"/>
      <c r="O398" s="97"/>
      <c r="P398" s="156"/>
      <c r="Q398" s="97"/>
      <c r="R398" s="156"/>
      <c r="S398" s="97"/>
      <c r="T398" s="156"/>
      <c r="U398" s="97"/>
      <c r="V398" s="156"/>
      <c r="W398" s="97"/>
      <c r="X398" s="156"/>
      <c r="Y398" s="97">
        <v>778.5</v>
      </c>
      <c r="Z398" s="43">
        <v>20241</v>
      </c>
      <c r="AA398" s="97"/>
      <c r="AB398" s="156"/>
      <c r="AC398" s="97"/>
      <c r="AD398" s="156"/>
      <c r="AE398" s="118"/>
      <c r="AF398" s="156"/>
      <c r="AG398" s="131"/>
      <c r="AH398" s="156"/>
      <c r="AI398" s="232">
        <f t="shared" si="50"/>
        <v>20241</v>
      </c>
    </row>
    <row r="399" spans="1:35" ht="76.5" x14ac:dyDescent="0.25">
      <c r="A399" s="40">
        <v>44102</v>
      </c>
      <c r="B399" s="157" t="s">
        <v>421</v>
      </c>
      <c r="C399" s="141"/>
      <c r="D399" s="40">
        <f>'[1] Y autismo'!D398+'[1]Y017 PSBC capacitacion'!D398+'[1]Y061 1000 dias de vida'!D398+'[1]Y014 alimentacion escolar'!D398+'[1]Y015 Situa emergencia desastres'!D398+'[1]Y017PSBC APOYOS'!D398+'[1]Y060 GRUPOS PRIORITARIOS'!D398+'[1]Y017 DIF PILARES'!D398</f>
        <v>39</v>
      </c>
      <c r="E399" s="82" t="s">
        <v>129</v>
      </c>
      <c r="F399" s="38" t="s">
        <v>30</v>
      </c>
      <c r="G399" s="38" t="s">
        <v>1136</v>
      </c>
      <c r="H399" s="41" t="s">
        <v>1137</v>
      </c>
      <c r="I399" s="162">
        <v>277.5</v>
      </c>
      <c r="J399" s="43">
        <f>'[1] Y autismo'!J398+'[1]Y017 PSBC capacitacion'!J398+'[1]Y061 1000 dias de vida'!J398+'[1]Y014 alimentacion escolar'!J398+'[1]Y015 Situa emergencia desastres'!J398+'[1]Y017PSBC APOYOS'!J398+'[1]Y060 GRUPOS PRIORITARIOS'!J398+'[1]Y017 DIF PILARES'!J398</f>
        <v>10822.5</v>
      </c>
      <c r="K399" s="138"/>
      <c r="L399" s="156"/>
      <c r="M399" s="97"/>
      <c r="N399" s="156"/>
      <c r="O399" s="97"/>
      <c r="P399" s="156"/>
      <c r="Q399" s="97"/>
      <c r="R399" s="156"/>
      <c r="S399" s="97"/>
      <c r="T399" s="156"/>
      <c r="U399" s="97"/>
      <c r="V399" s="156"/>
      <c r="W399" s="97"/>
      <c r="X399" s="156"/>
      <c r="Y399" s="97">
        <v>277.5</v>
      </c>
      <c r="Z399" s="43">
        <v>10822.5</v>
      </c>
      <c r="AA399" s="97"/>
      <c r="AB399" s="156"/>
      <c r="AC399" s="97"/>
      <c r="AD399" s="156"/>
      <c r="AE399" s="118"/>
      <c r="AF399" s="156"/>
      <c r="AG399" s="131"/>
      <c r="AH399" s="156"/>
      <c r="AI399" s="232">
        <f t="shared" si="50"/>
        <v>10822.5</v>
      </c>
    </row>
    <row r="400" spans="1:35" ht="76.5" x14ac:dyDescent="0.25">
      <c r="A400" s="40">
        <v>44102</v>
      </c>
      <c r="B400" s="157" t="s">
        <v>422</v>
      </c>
      <c r="C400" s="141"/>
      <c r="D400" s="40">
        <f>'[1] Y autismo'!D399+'[1]Y017 PSBC capacitacion'!D399+'[1]Y061 1000 dias de vida'!D399+'[1]Y014 alimentacion escolar'!D399+'[1]Y015 Situa emergencia desastres'!D399+'[1]Y017PSBC APOYOS'!D399+'[1]Y060 GRUPOS PRIORITARIOS'!D399+'[1]Y017 DIF PILARES'!D399</f>
        <v>27</v>
      </c>
      <c r="E400" s="82" t="s">
        <v>129</v>
      </c>
      <c r="F400" s="38" t="s">
        <v>30</v>
      </c>
      <c r="G400" s="38" t="s">
        <v>1138</v>
      </c>
      <c r="H400" s="41" t="s">
        <v>1139</v>
      </c>
      <c r="I400" s="162">
        <v>1618.5</v>
      </c>
      <c r="J400" s="43">
        <f>'[1] Y autismo'!J399+'[1]Y017 PSBC capacitacion'!J399+'[1]Y061 1000 dias de vida'!J399+'[1]Y014 alimentacion escolar'!J399+'[1]Y015 Situa emergencia desastres'!J399+'[1]Y017PSBC APOYOS'!J399+'[1]Y060 GRUPOS PRIORITARIOS'!J399+'[1]Y017 DIF PILARES'!J399</f>
        <v>43699.5</v>
      </c>
      <c r="K400" s="138"/>
      <c r="L400" s="156"/>
      <c r="M400" s="97"/>
      <c r="N400" s="156"/>
      <c r="O400" s="97"/>
      <c r="P400" s="156"/>
      <c r="Q400" s="97"/>
      <c r="R400" s="156"/>
      <c r="S400" s="97"/>
      <c r="T400" s="156"/>
      <c r="U400" s="97"/>
      <c r="V400" s="156"/>
      <c r="W400" s="97"/>
      <c r="X400" s="156"/>
      <c r="Y400" s="97">
        <v>1618.5</v>
      </c>
      <c r="Z400" s="43">
        <v>43699.5</v>
      </c>
      <c r="AA400" s="97"/>
      <c r="AB400" s="156"/>
      <c r="AC400" s="97"/>
      <c r="AD400" s="156"/>
      <c r="AE400" s="118"/>
      <c r="AF400" s="156"/>
      <c r="AG400" s="131"/>
      <c r="AH400" s="156"/>
      <c r="AI400" s="232">
        <f t="shared" si="50"/>
        <v>43699.5</v>
      </c>
    </row>
    <row r="401" spans="1:35" ht="76.5" x14ac:dyDescent="0.25">
      <c r="A401" s="40">
        <v>44102</v>
      </c>
      <c r="B401" s="157" t="s">
        <v>423</v>
      </c>
      <c r="C401" s="141"/>
      <c r="D401" s="40">
        <f>'[1] Y autismo'!D400+'[1]Y017 PSBC capacitacion'!D400+'[1]Y061 1000 dias de vida'!D400+'[1]Y014 alimentacion escolar'!D400+'[1]Y015 Situa emergencia desastres'!D400+'[1]Y017PSBC APOYOS'!D400+'[1]Y060 GRUPOS PRIORITARIOS'!D400+'[1]Y017 DIF PILARES'!D400</f>
        <v>13</v>
      </c>
      <c r="E401" s="82" t="s">
        <v>129</v>
      </c>
      <c r="F401" s="38" t="s">
        <v>30</v>
      </c>
      <c r="G401" s="38" t="s">
        <v>1140</v>
      </c>
      <c r="H401" s="41" t="s">
        <v>1141</v>
      </c>
      <c r="I401" s="162">
        <v>7348.5</v>
      </c>
      <c r="J401" s="43">
        <f>'[1] Y autismo'!J400+'[1]Y017 PSBC capacitacion'!J400+'[1]Y061 1000 dias de vida'!J400+'[1]Y014 alimentacion escolar'!J400+'[1]Y015 Situa emergencia desastres'!J400+'[1]Y017PSBC APOYOS'!J400+'[1]Y060 GRUPOS PRIORITARIOS'!J400+'[1]Y017 DIF PILARES'!J400</f>
        <v>95530.5</v>
      </c>
      <c r="K401" s="158"/>
      <c r="L401" s="156"/>
      <c r="M401" s="138"/>
      <c r="N401" s="156"/>
      <c r="O401" s="97"/>
      <c r="P401" s="156"/>
      <c r="Q401" s="97"/>
      <c r="R401" s="156"/>
      <c r="S401" s="97"/>
      <c r="T401" s="156"/>
      <c r="U401" s="97"/>
      <c r="V401" s="156"/>
      <c r="W401" s="97"/>
      <c r="X401" s="156"/>
      <c r="Y401" s="97">
        <v>7348.5</v>
      </c>
      <c r="Z401" s="43">
        <v>95530.5</v>
      </c>
      <c r="AA401" s="97"/>
      <c r="AB401" s="156"/>
      <c r="AC401" s="97"/>
      <c r="AD401" s="156"/>
      <c r="AE401" s="118"/>
      <c r="AF401" s="156"/>
      <c r="AG401" s="131"/>
      <c r="AH401" s="156"/>
      <c r="AI401" s="232">
        <f t="shared" si="50"/>
        <v>95530.5</v>
      </c>
    </row>
    <row r="402" spans="1:35" ht="76.5" x14ac:dyDescent="0.25">
      <c r="A402" s="40">
        <v>44102</v>
      </c>
      <c r="B402" s="74" t="s">
        <v>424</v>
      </c>
      <c r="C402" s="141"/>
      <c r="D402" s="40">
        <f>'[1] Y autismo'!D401+'[1]Y017 PSBC capacitacion'!D401+'[1]Y061 1000 dias de vida'!D401+'[1]Y014 alimentacion escolar'!D401+'[1]Y015 Situa emergencia desastres'!D401+'[1]Y017PSBC APOYOS'!D401+'[1]Y060 GRUPOS PRIORITARIOS'!D401+'[1]Y017 DIF PILARES'!D401</f>
        <v>39</v>
      </c>
      <c r="E402" s="82" t="s">
        <v>129</v>
      </c>
      <c r="F402" s="38" t="s">
        <v>30</v>
      </c>
      <c r="G402" s="38" t="s">
        <v>1142</v>
      </c>
      <c r="H402" s="41" t="s">
        <v>1143</v>
      </c>
      <c r="I402" s="161">
        <v>420</v>
      </c>
      <c r="J402" s="43">
        <f>'[1] Y autismo'!J401+'[1]Y017 PSBC capacitacion'!J401+'[1]Y061 1000 dias de vida'!J401+'[1]Y014 alimentacion escolar'!J401+'[1]Y015 Situa emergencia desastres'!J401+'[1]Y017PSBC APOYOS'!J401+'[1]Y060 GRUPOS PRIORITARIOS'!J401+'[1]Y017 DIF PILARES'!J401</f>
        <v>16380</v>
      </c>
      <c r="K402" s="138"/>
      <c r="L402" s="156"/>
      <c r="M402" s="97"/>
      <c r="N402" s="156"/>
      <c r="O402" s="97"/>
      <c r="P402" s="156"/>
      <c r="Q402" s="97"/>
      <c r="R402" s="156"/>
      <c r="S402" s="97"/>
      <c r="T402" s="156"/>
      <c r="U402" s="97"/>
      <c r="V402" s="156"/>
      <c r="W402" s="97"/>
      <c r="X402" s="156"/>
      <c r="Y402" s="97">
        <v>420</v>
      </c>
      <c r="Z402" s="43">
        <v>16380</v>
      </c>
      <c r="AA402" s="97"/>
      <c r="AB402" s="156"/>
      <c r="AC402" s="97"/>
      <c r="AD402" s="156"/>
      <c r="AE402" s="118"/>
      <c r="AF402" s="156"/>
      <c r="AG402" s="131"/>
      <c r="AH402" s="156"/>
      <c r="AI402" s="232">
        <f t="shared" si="50"/>
        <v>16380</v>
      </c>
    </row>
    <row r="403" spans="1:35" ht="76.5" x14ac:dyDescent="0.25">
      <c r="A403" s="40">
        <v>44102</v>
      </c>
      <c r="B403" s="74" t="s">
        <v>425</v>
      </c>
      <c r="C403" s="141"/>
      <c r="D403" s="40">
        <f>'[1] Y autismo'!D402+'[1]Y017 PSBC capacitacion'!D402+'[1]Y061 1000 dias de vida'!D402+'[1]Y014 alimentacion escolar'!D402+'[1]Y015 Situa emergencia desastres'!D402+'[1]Y017PSBC APOYOS'!D402+'[1]Y060 GRUPOS PRIORITARIOS'!D402+'[1]Y017 DIF PILARES'!D402</f>
        <v>26</v>
      </c>
      <c r="E403" s="82" t="s">
        <v>129</v>
      </c>
      <c r="F403" s="38" t="s">
        <v>30</v>
      </c>
      <c r="G403" s="38" t="s">
        <v>1144</v>
      </c>
      <c r="H403" s="41" t="s">
        <v>1145</v>
      </c>
      <c r="I403" s="161">
        <v>2242.5</v>
      </c>
      <c r="J403" s="43">
        <f>'[1] Y autismo'!J402+'[1]Y017 PSBC capacitacion'!J402+'[1]Y061 1000 dias de vida'!J402+'[1]Y014 alimentacion escolar'!J402+'[1]Y015 Situa emergencia desastres'!J402+'[1]Y017PSBC APOYOS'!J402+'[1]Y060 GRUPOS PRIORITARIOS'!J402+'[1]Y017 DIF PILARES'!J402</f>
        <v>58305</v>
      </c>
      <c r="K403" s="138"/>
      <c r="L403" s="156"/>
      <c r="M403" s="97"/>
      <c r="N403" s="156"/>
      <c r="O403" s="97"/>
      <c r="P403" s="156"/>
      <c r="Q403" s="97"/>
      <c r="R403" s="156"/>
      <c r="S403" s="97"/>
      <c r="T403" s="156"/>
      <c r="U403" s="97"/>
      <c r="V403" s="156"/>
      <c r="W403" s="97"/>
      <c r="X403" s="156"/>
      <c r="Y403" s="97">
        <v>2242.5</v>
      </c>
      <c r="Z403" s="43">
        <v>58305</v>
      </c>
      <c r="AA403" s="97"/>
      <c r="AB403" s="156"/>
      <c r="AC403" s="97"/>
      <c r="AD403" s="156"/>
      <c r="AE403" s="118"/>
      <c r="AF403" s="156"/>
      <c r="AG403" s="131"/>
      <c r="AH403" s="156"/>
      <c r="AI403" s="232">
        <f t="shared" si="50"/>
        <v>58305</v>
      </c>
    </row>
    <row r="404" spans="1:35" ht="76.5" x14ac:dyDescent="0.25">
      <c r="A404" s="40">
        <v>44102</v>
      </c>
      <c r="B404" s="74" t="s">
        <v>426</v>
      </c>
      <c r="C404" s="141"/>
      <c r="D404" s="40">
        <f>'[1] Y autismo'!D403+'[1]Y017 PSBC capacitacion'!D403+'[1]Y061 1000 dias de vida'!D403+'[1]Y014 alimentacion escolar'!D403+'[1]Y015 Situa emergencia desastres'!D403+'[1]Y017PSBC APOYOS'!D403+'[1]Y060 GRUPOS PRIORITARIOS'!D403+'[1]Y017 DIF PILARES'!D403</f>
        <v>13</v>
      </c>
      <c r="E404" s="82" t="s">
        <v>129</v>
      </c>
      <c r="F404" s="38" t="s">
        <v>30</v>
      </c>
      <c r="G404" s="38" t="s">
        <v>1146</v>
      </c>
      <c r="H404" s="41" t="s">
        <v>1147</v>
      </c>
      <c r="I404" s="162">
        <v>622.5</v>
      </c>
      <c r="J404" s="43">
        <f>'[1] Y autismo'!J403+'[1]Y017 PSBC capacitacion'!J403+'[1]Y061 1000 dias de vida'!J403+'[1]Y014 alimentacion escolar'!J403+'[1]Y015 Situa emergencia desastres'!J403+'[1]Y017PSBC APOYOS'!J403+'[1]Y060 GRUPOS PRIORITARIOS'!J403+'[1]Y017 DIF PILARES'!J403</f>
        <v>8092.5</v>
      </c>
      <c r="K404" s="138"/>
      <c r="L404" s="156"/>
      <c r="M404" s="97"/>
      <c r="N404" s="156"/>
      <c r="O404" s="97"/>
      <c r="P404" s="156"/>
      <c r="Q404" s="97"/>
      <c r="R404" s="156"/>
      <c r="S404" s="97"/>
      <c r="T404" s="156"/>
      <c r="U404" s="97"/>
      <c r="V404" s="156"/>
      <c r="W404" s="97"/>
      <c r="X404" s="156"/>
      <c r="Y404" s="97">
        <v>622.5</v>
      </c>
      <c r="Z404" s="43">
        <v>8092.5</v>
      </c>
      <c r="AA404" s="97"/>
      <c r="AB404" s="156"/>
      <c r="AC404" s="97"/>
      <c r="AD404" s="156"/>
      <c r="AE404" s="118"/>
      <c r="AF404" s="156"/>
      <c r="AG404" s="131"/>
      <c r="AH404" s="156"/>
      <c r="AI404" s="232">
        <f t="shared" si="50"/>
        <v>8092.5</v>
      </c>
    </row>
    <row r="405" spans="1:35" ht="76.5" x14ac:dyDescent="0.25">
      <c r="A405" s="40">
        <v>44102</v>
      </c>
      <c r="B405" s="74" t="s">
        <v>427</v>
      </c>
      <c r="C405" s="141"/>
      <c r="D405" s="40">
        <f>'[1] Y autismo'!D404+'[1]Y017 PSBC capacitacion'!D404+'[1]Y061 1000 dias de vida'!D404+'[1]Y014 alimentacion escolar'!D404+'[1]Y015 Situa emergencia desastres'!D404+'[1]Y017PSBC APOYOS'!D404+'[1]Y060 GRUPOS PRIORITARIOS'!D404+'[1]Y017 DIF PILARES'!D404</f>
        <v>26</v>
      </c>
      <c r="E405" s="82" t="s">
        <v>129</v>
      </c>
      <c r="F405" s="38" t="s">
        <v>30</v>
      </c>
      <c r="G405" s="38" t="s">
        <v>1148</v>
      </c>
      <c r="H405" s="41" t="s">
        <v>1149</v>
      </c>
      <c r="I405" s="162">
        <v>5497.5</v>
      </c>
      <c r="J405" s="43">
        <f>'[1] Y autismo'!J404+'[1]Y017 PSBC capacitacion'!J404+'[1]Y061 1000 dias de vida'!J404+'[1]Y014 alimentacion escolar'!J404+'[1]Y015 Situa emergencia desastres'!J404+'[1]Y017PSBC APOYOS'!J404+'[1]Y060 GRUPOS PRIORITARIOS'!J404+'[1]Y017 DIF PILARES'!J404</f>
        <v>142935</v>
      </c>
      <c r="K405" s="138"/>
      <c r="L405" s="156"/>
      <c r="M405" s="97"/>
      <c r="N405" s="156"/>
      <c r="O405" s="97"/>
      <c r="P405" s="156"/>
      <c r="Q405" s="97"/>
      <c r="R405" s="156"/>
      <c r="S405" s="97"/>
      <c r="T405" s="156"/>
      <c r="U405" s="97"/>
      <c r="V405" s="156"/>
      <c r="W405" s="97"/>
      <c r="X405" s="156"/>
      <c r="Y405" s="97">
        <v>5497.5</v>
      </c>
      <c r="Z405" s="43">
        <v>142935</v>
      </c>
      <c r="AA405" s="97"/>
      <c r="AB405" s="156"/>
      <c r="AC405" s="97"/>
      <c r="AD405" s="156"/>
      <c r="AE405" s="118"/>
      <c r="AF405" s="156"/>
      <c r="AG405" s="131"/>
      <c r="AH405" s="156"/>
      <c r="AI405" s="232">
        <f t="shared" si="50"/>
        <v>142935</v>
      </c>
    </row>
    <row r="406" spans="1:35" ht="76.5" x14ac:dyDescent="0.25">
      <c r="A406" s="40">
        <v>44102</v>
      </c>
      <c r="B406" s="74" t="s">
        <v>428</v>
      </c>
      <c r="C406" s="141"/>
      <c r="D406" s="40">
        <f>'[1] Y autismo'!D405+'[1]Y017 PSBC capacitacion'!D405+'[1]Y061 1000 dias de vida'!D405+'[1]Y014 alimentacion escolar'!D405+'[1]Y015 Situa emergencia desastres'!D405+'[1]Y017PSBC APOYOS'!D405+'[1]Y060 GRUPOS PRIORITARIOS'!D405+'[1]Y017 DIF PILARES'!D405</f>
        <v>26</v>
      </c>
      <c r="E406" s="82" t="s">
        <v>129</v>
      </c>
      <c r="F406" s="38" t="s">
        <v>30</v>
      </c>
      <c r="G406" s="38" t="s">
        <v>1150</v>
      </c>
      <c r="H406" s="41" t="s">
        <v>1151</v>
      </c>
      <c r="I406" s="162">
        <v>1492.5</v>
      </c>
      <c r="J406" s="43">
        <f>'[1] Y autismo'!J405+'[1]Y017 PSBC capacitacion'!J405+'[1]Y061 1000 dias de vida'!J405+'[1]Y014 alimentacion escolar'!J405+'[1]Y015 Situa emergencia desastres'!J405+'[1]Y017PSBC APOYOS'!J405+'[1]Y060 GRUPOS PRIORITARIOS'!J405+'[1]Y017 DIF PILARES'!J405</f>
        <v>38805</v>
      </c>
      <c r="K406" s="138"/>
      <c r="L406" s="156"/>
      <c r="M406" s="97"/>
      <c r="N406" s="156"/>
      <c r="O406" s="97"/>
      <c r="P406" s="156"/>
      <c r="Q406" s="97"/>
      <c r="R406" s="156"/>
      <c r="S406" s="97"/>
      <c r="T406" s="156"/>
      <c r="U406" s="97"/>
      <c r="V406" s="156"/>
      <c r="W406" s="97"/>
      <c r="X406" s="156"/>
      <c r="Y406" s="97">
        <v>1492.5</v>
      </c>
      <c r="Z406" s="43">
        <v>38805</v>
      </c>
      <c r="AA406" s="97"/>
      <c r="AB406" s="156"/>
      <c r="AC406" s="97"/>
      <c r="AD406" s="156"/>
      <c r="AE406" s="118"/>
      <c r="AF406" s="156"/>
      <c r="AG406" s="131"/>
      <c r="AH406" s="156"/>
      <c r="AI406" s="232">
        <f t="shared" si="50"/>
        <v>38805</v>
      </c>
    </row>
    <row r="407" spans="1:35" ht="76.5" x14ac:dyDescent="0.25">
      <c r="A407" s="40">
        <v>44102</v>
      </c>
      <c r="B407" s="74" t="s">
        <v>429</v>
      </c>
      <c r="C407" s="141"/>
      <c r="D407" s="40">
        <f>'[1] Y autismo'!D406+'[1]Y017 PSBC capacitacion'!D406+'[1]Y061 1000 dias de vida'!D406+'[1]Y014 alimentacion escolar'!D406+'[1]Y015 Situa emergencia desastres'!D406+'[1]Y017PSBC APOYOS'!D406+'[1]Y060 GRUPOS PRIORITARIOS'!D406+'[1]Y017 DIF PILARES'!D406</f>
        <v>26</v>
      </c>
      <c r="E407" s="82" t="s">
        <v>129</v>
      </c>
      <c r="F407" s="38" t="s">
        <v>30</v>
      </c>
      <c r="G407" s="38" t="s">
        <v>1152</v>
      </c>
      <c r="H407" s="41" t="s">
        <v>1153</v>
      </c>
      <c r="I407" s="162">
        <v>1561.5</v>
      </c>
      <c r="J407" s="43">
        <f>'[1] Y autismo'!J406+'[1]Y017 PSBC capacitacion'!J406+'[1]Y061 1000 dias de vida'!J406+'[1]Y014 alimentacion escolar'!J406+'[1]Y015 Situa emergencia desastres'!J406+'[1]Y017PSBC APOYOS'!J406+'[1]Y060 GRUPOS PRIORITARIOS'!J406+'[1]Y017 DIF PILARES'!J406</f>
        <v>40599</v>
      </c>
      <c r="K407" s="138"/>
      <c r="L407" s="156"/>
      <c r="M407" s="97"/>
      <c r="N407" s="156"/>
      <c r="O407" s="97"/>
      <c r="P407" s="156"/>
      <c r="Q407" s="97"/>
      <c r="R407" s="156"/>
      <c r="S407" s="97"/>
      <c r="T407" s="156"/>
      <c r="U407" s="97"/>
      <c r="V407" s="156"/>
      <c r="W407" s="97"/>
      <c r="X407" s="156"/>
      <c r="Y407" s="97">
        <v>1561.5</v>
      </c>
      <c r="Z407" s="43">
        <v>40599</v>
      </c>
      <c r="AA407" s="97"/>
      <c r="AB407" s="156"/>
      <c r="AC407" s="97"/>
      <c r="AD407" s="156"/>
      <c r="AE407" s="118"/>
      <c r="AF407" s="156"/>
      <c r="AG407" s="131"/>
      <c r="AH407" s="156"/>
      <c r="AI407" s="232">
        <f t="shared" si="50"/>
        <v>40599</v>
      </c>
    </row>
    <row r="408" spans="1:35" ht="76.5" x14ac:dyDescent="0.25">
      <c r="A408" s="40">
        <v>44102</v>
      </c>
      <c r="B408" s="74" t="s">
        <v>430</v>
      </c>
      <c r="C408" s="141"/>
      <c r="D408" s="40">
        <f>'[1] Y autismo'!D407+'[1]Y017 PSBC capacitacion'!D407+'[1]Y061 1000 dias de vida'!D407+'[1]Y014 alimentacion escolar'!D407+'[1]Y015 Situa emergencia desastres'!D407+'[1]Y017PSBC APOYOS'!D407+'[1]Y060 GRUPOS PRIORITARIOS'!D407+'[1]Y017 DIF PILARES'!D407</f>
        <v>26</v>
      </c>
      <c r="E408" s="82" t="s">
        <v>129</v>
      </c>
      <c r="F408" s="38" t="s">
        <v>30</v>
      </c>
      <c r="G408" s="38" t="s">
        <v>1154</v>
      </c>
      <c r="H408" s="41" t="s">
        <v>1155</v>
      </c>
      <c r="I408" s="162">
        <v>5535</v>
      </c>
      <c r="J408" s="43">
        <f>'[1] Y autismo'!J407+'[1]Y017 PSBC capacitacion'!J407+'[1]Y061 1000 dias de vida'!J407+'[1]Y014 alimentacion escolar'!J407+'[1]Y015 Situa emergencia desastres'!J407+'[1]Y017PSBC APOYOS'!J407+'[1]Y060 GRUPOS PRIORITARIOS'!J407+'[1]Y017 DIF PILARES'!J407</f>
        <v>143910</v>
      </c>
      <c r="K408" s="138"/>
      <c r="L408" s="156"/>
      <c r="M408" s="97"/>
      <c r="N408" s="156"/>
      <c r="O408" s="97"/>
      <c r="P408" s="156"/>
      <c r="Q408" s="97"/>
      <c r="R408" s="156"/>
      <c r="S408" s="97"/>
      <c r="T408" s="156"/>
      <c r="U408" s="97"/>
      <c r="V408" s="156"/>
      <c r="W408" s="97"/>
      <c r="X408" s="156"/>
      <c r="Y408" s="97">
        <v>5535</v>
      </c>
      <c r="Z408" s="43">
        <v>143910</v>
      </c>
      <c r="AA408" s="97"/>
      <c r="AB408" s="156"/>
      <c r="AC408" s="97"/>
      <c r="AD408" s="156"/>
      <c r="AE408" s="118"/>
      <c r="AF408" s="156"/>
      <c r="AG408" s="131"/>
      <c r="AH408" s="156"/>
      <c r="AI408" s="232">
        <f t="shared" si="50"/>
        <v>143910</v>
      </c>
    </row>
    <row r="409" spans="1:35" ht="76.5" x14ac:dyDescent="0.25">
      <c r="A409" s="40">
        <v>44102</v>
      </c>
      <c r="B409" s="74" t="s">
        <v>431</v>
      </c>
      <c r="C409" s="141"/>
      <c r="D409" s="40">
        <f>'[1] Y autismo'!D408+'[1]Y017 PSBC capacitacion'!D408+'[1]Y061 1000 dias de vida'!D408+'[1]Y014 alimentacion escolar'!D408+'[1]Y015 Situa emergencia desastres'!D408+'[1]Y017PSBC APOYOS'!D408+'[1]Y060 GRUPOS PRIORITARIOS'!D408+'[1]Y017 DIF PILARES'!D408</f>
        <v>26</v>
      </c>
      <c r="E409" s="82" t="s">
        <v>129</v>
      </c>
      <c r="F409" s="38" t="s">
        <v>30</v>
      </c>
      <c r="G409" s="38" t="s">
        <v>1156</v>
      </c>
      <c r="H409" s="41" t="s">
        <v>1157</v>
      </c>
      <c r="I409" s="162">
        <v>2793.42</v>
      </c>
      <c r="J409" s="43">
        <f>'[1] Y autismo'!J408+'[1]Y017 PSBC capacitacion'!J408+'[1]Y061 1000 dias de vida'!J408+'[1]Y014 alimentacion escolar'!J408+'[1]Y015 Situa emergencia desastres'!J408+'[1]Y017PSBC APOYOS'!J408+'[1]Y060 GRUPOS PRIORITARIOS'!J408+'[1]Y017 DIF PILARES'!J408</f>
        <v>72628.92</v>
      </c>
      <c r="K409" s="138"/>
      <c r="L409" s="156"/>
      <c r="M409" s="97"/>
      <c r="N409" s="156"/>
      <c r="O409" s="97"/>
      <c r="P409" s="156"/>
      <c r="Q409" s="97"/>
      <c r="R409" s="156"/>
      <c r="S409" s="97"/>
      <c r="T409" s="156"/>
      <c r="U409" s="97"/>
      <c r="V409" s="156"/>
      <c r="W409" s="97"/>
      <c r="X409" s="156"/>
      <c r="Y409" s="97">
        <v>2793.42</v>
      </c>
      <c r="Z409" s="43">
        <v>72628.92</v>
      </c>
      <c r="AA409" s="97"/>
      <c r="AB409" s="156"/>
      <c r="AC409" s="97"/>
      <c r="AD409" s="156"/>
      <c r="AE409" s="118"/>
      <c r="AF409" s="156"/>
      <c r="AG409" s="131"/>
      <c r="AH409" s="156"/>
      <c r="AI409" s="232">
        <f t="shared" si="50"/>
        <v>72628.92</v>
      </c>
    </row>
    <row r="410" spans="1:35" ht="76.5" x14ac:dyDescent="0.25">
      <c r="A410" s="40">
        <v>44102</v>
      </c>
      <c r="B410" s="74" t="s">
        <v>432</v>
      </c>
      <c r="C410" s="141"/>
      <c r="D410" s="40">
        <f>'[1] Y autismo'!D409+'[1]Y017 PSBC capacitacion'!D409+'[1]Y061 1000 dias de vida'!D409+'[1]Y014 alimentacion escolar'!D409+'[1]Y015 Situa emergencia desastres'!D409+'[1]Y017PSBC APOYOS'!D409+'[1]Y060 GRUPOS PRIORITARIOS'!D409+'[1]Y017 DIF PILARES'!D409</f>
        <v>26</v>
      </c>
      <c r="E410" s="82" t="s">
        <v>129</v>
      </c>
      <c r="F410" s="38" t="s">
        <v>30</v>
      </c>
      <c r="G410" s="38" t="s">
        <v>1158</v>
      </c>
      <c r="H410" s="41" t="s">
        <v>1159</v>
      </c>
      <c r="I410" s="162">
        <v>1042.9331</v>
      </c>
      <c r="J410" s="43">
        <f>'[1] Y autismo'!J409+'[1]Y017 PSBC capacitacion'!J409+'[1]Y061 1000 dias de vida'!J409+'[1]Y014 alimentacion escolar'!J409+'[1]Y015 Situa emergencia desastres'!J409+'[1]Y017PSBC APOYOS'!J409+'[1]Y060 GRUPOS PRIORITARIOS'!J409+'[1]Y017 DIF PILARES'!J409</f>
        <v>27116.260599999998</v>
      </c>
      <c r="K410" s="138"/>
      <c r="L410" s="156"/>
      <c r="M410" s="56"/>
      <c r="N410" s="156"/>
      <c r="O410" s="97"/>
      <c r="P410" s="156"/>
      <c r="Q410" s="97"/>
      <c r="R410" s="156"/>
      <c r="S410" s="97"/>
      <c r="T410" s="156"/>
      <c r="U410" s="97"/>
      <c r="V410" s="156"/>
      <c r="W410" s="97"/>
      <c r="X410" s="156"/>
      <c r="Y410" s="97">
        <v>1042.9331</v>
      </c>
      <c r="Z410" s="43">
        <v>27116.260599999998</v>
      </c>
      <c r="AA410" s="97"/>
      <c r="AB410" s="156"/>
      <c r="AC410" s="97"/>
      <c r="AD410" s="156"/>
      <c r="AE410" s="118"/>
      <c r="AF410" s="156"/>
      <c r="AG410" s="131"/>
      <c r="AH410" s="156"/>
      <c r="AI410" s="232">
        <f t="shared" ref="AI410:AI420" si="51">P410+R410+T410+V410+Z410+AB410+AD410+AF410+AH410+L410+N410</f>
        <v>27116.260599999998</v>
      </c>
    </row>
    <row r="411" spans="1:35" ht="76.5" x14ac:dyDescent="0.25">
      <c r="A411" s="40">
        <v>44102</v>
      </c>
      <c r="B411" s="74" t="s">
        <v>433</v>
      </c>
      <c r="C411" s="141"/>
      <c r="D411" s="40">
        <f>'[1] Y autismo'!D410+'[1]Y017 PSBC capacitacion'!D410+'[1]Y061 1000 dias de vida'!D410+'[1]Y014 alimentacion escolar'!D410+'[1]Y015 Situa emergencia desastres'!D410+'[1]Y017PSBC APOYOS'!D410+'[1]Y060 GRUPOS PRIORITARIOS'!D410+'[1]Y017 DIF PILARES'!D410</f>
        <v>26</v>
      </c>
      <c r="E411" s="82" t="s">
        <v>129</v>
      </c>
      <c r="F411" s="38" t="s">
        <v>30</v>
      </c>
      <c r="G411" s="38" t="s">
        <v>1160</v>
      </c>
      <c r="H411" s="41" t="s">
        <v>1161</v>
      </c>
      <c r="I411" s="162">
        <v>1200.4950000000001</v>
      </c>
      <c r="J411" s="43">
        <f>'[1] Y autismo'!J410+'[1]Y017 PSBC capacitacion'!J410+'[1]Y061 1000 dias de vida'!J410+'[1]Y014 alimentacion escolar'!J410+'[1]Y015 Situa emergencia desastres'!J410+'[1]Y017PSBC APOYOS'!J410+'[1]Y060 GRUPOS PRIORITARIOS'!J410+'[1]Y017 DIF PILARES'!J410</f>
        <v>31212.870000000003</v>
      </c>
      <c r="K411" s="138"/>
      <c r="L411" s="156"/>
      <c r="M411" s="97"/>
      <c r="N411" s="156"/>
      <c r="O411" s="97"/>
      <c r="P411" s="156"/>
      <c r="Q411" s="97"/>
      <c r="R411" s="156"/>
      <c r="S411" s="97"/>
      <c r="T411" s="156"/>
      <c r="U411" s="97"/>
      <c r="V411" s="156"/>
      <c r="W411" s="97"/>
      <c r="X411" s="156"/>
      <c r="Y411" s="97">
        <v>1200.4950000000001</v>
      </c>
      <c r="Z411" s="43">
        <v>31212.870000000003</v>
      </c>
      <c r="AA411" s="97"/>
      <c r="AB411" s="156"/>
      <c r="AC411" s="97"/>
      <c r="AD411" s="156"/>
      <c r="AE411" s="118"/>
      <c r="AF411" s="156"/>
      <c r="AG411" s="131"/>
      <c r="AH411" s="156"/>
      <c r="AI411" s="232">
        <f t="shared" si="51"/>
        <v>31212.870000000003</v>
      </c>
    </row>
    <row r="412" spans="1:35" ht="76.5" x14ac:dyDescent="0.25">
      <c r="A412" s="40">
        <v>44102</v>
      </c>
      <c r="B412" s="74" t="s">
        <v>394</v>
      </c>
      <c r="C412" s="141"/>
      <c r="D412" s="40">
        <f>'[1] Y autismo'!D411+'[1]Y017 PSBC capacitacion'!D411+'[1]Y061 1000 dias de vida'!D411+'[1]Y014 alimentacion escolar'!D411+'[1]Y015 Situa emergencia desastres'!D411+'[1]Y017PSBC APOYOS'!D411+'[1]Y060 GRUPOS PRIORITARIOS'!D411+'[1]Y017 DIF PILARES'!D411</f>
        <v>13</v>
      </c>
      <c r="E412" s="82" t="s">
        <v>129</v>
      </c>
      <c r="F412" s="38" t="s">
        <v>30</v>
      </c>
      <c r="G412" s="38" t="s">
        <v>1162</v>
      </c>
      <c r="H412" s="41" t="s">
        <v>1163</v>
      </c>
      <c r="I412" s="162">
        <v>1396.2750000000001</v>
      </c>
      <c r="J412" s="43">
        <f>'[1] Y autismo'!J411+'[1]Y017 PSBC capacitacion'!J411+'[1]Y061 1000 dias de vida'!J411+'[1]Y014 alimentacion escolar'!J411+'[1]Y015 Situa emergencia desastres'!J411+'[1]Y017PSBC APOYOS'!J411+'[1]Y060 GRUPOS PRIORITARIOS'!J411+'[1]Y017 DIF PILARES'!J411</f>
        <v>18151.575000000001</v>
      </c>
      <c r="K412" s="138"/>
      <c r="L412" s="156"/>
      <c r="M412" s="97"/>
      <c r="N412" s="156"/>
      <c r="O412" s="97"/>
      <c r="P412" s="156"/>
      <c r="Q412" s="97"/>
      <c r="R412" s="156"/>
      <c r="S412" s="97"/>
      <c r="T412" s="156"/>
      <c r="U412" s="97"/>
      <c r="V412" s="156"/>
      <c r="W412" s="97"/>
      <c r="X412" s="156"/>
      <c r="Y412" s="97">
        <v>1396.2750000000001</v>
      </c>
      <c r="Z412" s="43">
        <v>18151.575000000001</v>
      </c>
      <c r="AA412" s="97"/>
      <c r="AB412" s="156"/>
      <c r="AC412" s="97"/>
      <c r="AD412" s="156"/>
      <c r="AE412" s="118"/>
      <c r="AF412" s="156"/>
      <c r="AG412" s="131"/>
      <c r="AH412" s="156"/>
      <c r="AI412" s="232">
        <f t="shared" si="51"/>
        <v>18151.575000000001</v>
      </c>
    </row>
    <row r="413" spans="1:35" ht="76.5" x14ac:dyDescent="0.25">
      <c r="A413" s="40">
        <v>44102</v>
      </c>
      <c r="B413" s="74" t="s">
        <v>395</v>
      </c>
      <c r="C413" s="141"/>
      <c r="D413" s="40">
        <f>'[1] Y autismo'!D412+'[1]Y017 PSBC capacitacion'!D412+'[1]Y061 1000 dias de vida'!D412+'[1]Y014 alimentacion escolar'!D412+'[1]Y015 Situa emergencia desastres'!D412+'[1]Y017PSBC APOYOS'!D412+'[1]Y060 GRUPOS PRIORITARIOS'!D412+'[1]Y017 DIF PILARES'!D412</f>
        <v>26</v>
      </c>
      <c r="E413" s="82" t="s">
        <v>129</v>
      </c>
      <c r="F413" s="38" t="s">
        <v>30</v>
      </c>
      <c r="G413" s="38" t="s">
        <v>1164</v>
      </c>
      <c r="H413" s="41" t="s">
        <v>1165</v>
      </c>
      <c r="I413" s="162">
        <v>1882.9949999999999</v>
      </c>
      <c r="J413" s="43">
        <f>'[1] Y autismo'!J412+'[1]Y017 PSBC capacitacion'!J412+'[1]Y061 1000 dias de vida'!J412+'[1]Y014 alimentacion escolar'!J412+'[1]Y015 Situa emergencia desastres'!J412+'[1]Y017PSBC APOYOS'!J412+'[1]Y060 GRUPOS PRIORITARIOS'!J412+'[1]Y017 DIF PILARES'!J412</f>
        <v>48957.869999999995</v>
      </c>
      <c r="K413" s="158"/>
      <c r="L413" s="156"/>
      <c r="M413" s="97"/>
      <c r="N413" s="156"/>
      <c r="O413" s="97"/>
      <c r="P413" s="156"/>
      <c r="Q413" s="97"/>
      <c r="R413" s="156"/>
      <c r="S413" s="97"/>
      <c r="T413" s="156"/>
      <c r="U413" s="97"/>
      <c r="V413" s="156"/>
      <c r="W413" s="97"/>
      <c r="X413" s="156"/>
      <c r="Y413" s="97">
        <v>1882.9949999999999</v>
      </c>
      <c r="Z413" s="43">
        <v>48957.869999999995</v>
      </c>
      <c r="AA413" s="97"/>
      <c r="AB413" s="156"/>
      <c r="AC413" s="97"/>
      <c r="AD413" s="156"/>
      <c r="AE413" s="118"/>
      <c r="AF413" s="156"/>
      <c r="AG413" s="131"/>
      <c r="AH413" s="156"/>
      <c r="AI413" s="232">
        <f t="shared" si="51"/>
        <v>48957.869999999995</v>
      </c>
    </row>
    <row r="414" spans="1:35" ht="76.5" x14ac:dyDescent="0.25">
      <c r="A414" s="40">
        <v>44102</v>
      </c>
      <c r="B414" s="38" t="s">
        <v>434</v>
      </c>
      <c r="C414" s="141"/>
      <c r="D414" s="40">
        <f>'[1] Y autismo'!D413+'[1]Y017 PSBC capacitacion'!D413+'[1]Y061 1000 dias de vida'!D413+'[1]Y014 alimentacion escolar'!D413+'[1]Y015 Situa emergencia desastres'!D413+'[1]Y017PSBC APOYOS'!D413+'[1]Y060 GRUPOS PRIORITARIOS'!D413+'[1]Y017 DIF PILARES'!D413</f>
        <v>260</v>
      </c>
      <c r="E414" s="82" t="s">
        <v>129</v>
      </c>
      <c r="F414" s="38" t="s">
        <v>30</v>
      </c>
      <c r="G414" s="38" t="s">
        <v>1166</v>
      </c>
      <c r="H414" s="41" t="s">
        <v>1167</v>
      </c>
      <c r="I414" s="161">
        <v>503.85174000000001</v>
      </c>
      <c r="J414" s="43">
        <f>'[1] Y autismo'!J413+'[1]Y017 PSBC capacitacion'!J413+'[1]Y061 1000 dias de vida'!J413+'[1]Y014 alimentacion escolar'!J413+'[1]Y015 Situa emergencia desastres'!J413+'[1]Y017PSBC APOYOS'!J413+'[1]Y060 GRUPOS PRIORITARIOS'!J413+'[1]Y017 DIF PILARES'!J413</f>
        <v>131001.45239999999</v>
      </c>
      <c r="K414" s="138"/>
      <c r="L414" s="156"/>
      <c r="M414" s="164"/>
      <c r="N414" s="156"/>
      <c r="O414" s="56"/>
      <c r="P414" s="156"/>
      <c r="Q414" s="97"/>
      <c r="R414" s="156"/>
      <c r="S414" s="97"/>
      <c r="T414" s="156"/>
      <c r="U414" s="97"/>
      <c r="V414" s="156"/>
      <c r="W414" s="97"/>
      <c r="X414" s="156"/>
      <c r="Y414" s="97">
        <v>503.85174000000001</v>
      </c>
      <c r="Z414" s="43">
        <v>131001.45239999999</v>
      </c>
      <c r="AA414" s="97"/>
      <c r="AB414" s="156"/>
      <c r="AC414" s="97"/>
      <c r="AD414" s="156"/>
      <c r="AE414" s="118"/>
      <c r="AF414" s="156"/>
      <c r="AG414" s="131"/>
      <c r="AH414" s="156"/>
      <c r="AI414" s="232">
        <f t="shared" si="51"/>
        <v>131001.45239999999</v>
      </c>
    </row>
    <row r="415" spans="1:35" ht="76.5" x14ac:dyDescent="0.25">
      <c r="A415" s="40">
        <v>44102</v>
      </c>
      <c r="B415" s="38" t="s">
        <v>435</v>
      </c>
      <c r="C415" s="141"/>
      <c r="D415" s="40">
        <f>'[1] Y autismo'!D414+'[1]Y017 PSBC capacitacion'!D414+'[1]Y061 1000 dias de vida'!D414+'[1]Y014 alimentacion escolar'!D414+'[1]Y015 Situa emergencia desastres'!D414+'[1]Y017PSBC APOYOS'!D414+'[1]Y060 GRUPOS PRIORITARIOS'!D414+'[1]Y017 DIF PILARES'!D414</f>
        <v>26</v>
      </c>
      <c r="E415" s="82" t="s">
        <v>129</v>
      </c>
      <c r="F415" s="38" t="s">
        <v>30</v>
      </c>
      <c r="G415" s="38" t="s">
        <v>1168</v>
      </c>
      <c r="H415" s="41" t="s">
        <v>1169</v>
      </c>
      <c r="I415" s="162">
        <v>6826.02</v>
      </c>
      <c r="J415" s="43">
        <f>'[1] Y autismo'!J414+'[1]Y017 PSBC capacitacion'!J414+'[1]Y061 1000 dias de vida'!J414+'[1]Y014 alimentacion escolar'!J414+'[1]Y015 Situa emergencia desastres'!J414+'[1]Y017PSBC APOYOS'!J414+'[1]Y060 GRUPOS PRIORITARIOS'!J414+'[1]Y017 DIF PILARES'!J414</f>
        <v>177476.52000000002</v>
      </c>
      <c r="K415" s="138"/>
      <c r="L415" s="156"/>
      <c r="M415" s="97"/>
      <c r="N415" s="156"/>
      <c r="O415" s="97"/>
      <c r="P415" s="156"/>
      <c r="Q415" s="97"/>
      <c r="R415" s="156"/>
      <c r="S415" s="97"/>
      <c r="T415" s="156"/>
      <c r="U415" s="97"/>
      <c r="V415" s="156"/>
      <c r="W415" s="97"/>
      <c r="X415" s="156"/>
      <c r="Y415" s="97">
        <v>6826.02</v>
      </c>
      <c r="Z415" s="43">
        <v>177476.52000000002</v>
      </c>
      <c r="AA415" s="97"/>
      <c r="AB415" s="156"/>
      <c r="AC415" s="97"/>
      <c r="AD415" s="156"/>
      <c r="AE415" s="118"/>
      <c r="AF415" s="156"/>
      <c r="AG415" s="131"/>
      <c r="AH415" s="156"/>
      <c r="AI415" s="232">
        <f t="shared" si="51"/>
        <v>177476.52000000002</v>
      </c>
    </row>
    <row r="416" spans="1:35" ht="76.5" x14ac:dyDescent="0.25">
      <c r="A416" s="40">
        <v>44102</v>
      </c>
      <c r="B416" s="38" t="s">
        <v>436</v>
      </c>
      <c r="C416" s="141"/>
      <c r="D416" s="40">
        <f>'[1] Y autismo'!D415+'[1]Y017 PSBC capacitacion'!D415+'[1]Y061 1000 dias de vida'!D415+'[1]Y014 alimentacion escolar'!D415+'[1]Y015 Situa emergencia desastres'!D415+'[1]Y017PSBC APOYOS'!D415+'[1]Y060 GRUPOS PRIORITARIOS'!D415+'[1]Y017 DIF PILARES'!D415</f>
        <v>13</v>
      </c>
      <c r="E416" s="82" t="s">
        <v>129</v>
      </c>
      <c r="F416" s="38" t="s">
        <v>30</v>
      </c>
      <c r="G416" s="38" t="s">
        <v>1170</v>
      </c>
      <c r="H416" s="41" t="s">
        <v>1171</v>
      </c>
      <c r="I416" s="162">
        <v>3585.51</v>
      </c>
      <c r="J416" s="43">
        <f>'[1] Y autismo'!J415+'[1]Y017 PSBC capacitacion'!J415+'[1]Y061 1000 dias de vida'!J415+'[1]Y014 alimentacion escolar'!J415+'[1]Y015 Situa emergencia desastres'!J415+'[1]Y017PSBC APOYOS'!J415+'[1]Y060 GRUPOS PRIORITARIOS'!J415+'[1]Y017 DIF PILARES'!J415</f>
        <v>46611.630000000005</v>
      </c>
      <c r="K416" s="138"/>
      <c r="L416" s="156"/>
      <c r="M416" s="97"/>
      <c r="N416" s="156"/>
      <c r="O416" s="97"/>
      <c r="P416" s="156"/>
      <c r="Q416" s="97"/>
      <c r="R416" s="156"/>
      <c r="S416" s="97"/>
      <c r="T416" s="156"/>
      <c r="U416" s="97"/>
      <c r="V416" s="156"/>
      <c r="W416" s="97"/>
      <c r="X416" s="156"/>
      <c r="Y416" s="97">
        <v>3585.51</v>
      </c>
      <c r="Z416" s="43">
        <v>46611.630000000005</v>
      </c>
      <c r="AA416" s="97"/>
      <c r="AB416" s="156"/>
      <c r="AC416" s="97"/>
      <c r="AD416" s="156"/>
      <c r="AE416" s="118"/>
      <c r="AF416" s="156"/>
      <c r="AG416" s="131"/>
      <c r="AH416" s="156"/>
      <c r="AI416" s="232">
        <f t="shared" si="51"/>
        <v>46611.630000000005</v>
      </c>
    </row>
    <row r="417" spans="1:35" ht="76.5" x14ac:dyDescent="0.25">
      <c r="A417" s="40">
        <v>44102</v>
      </c>
      <c r="B417" s="38" t="s">
        <v>437</v>
      </c>
      <c r="C417" s="141"/>
      <c r="D417" s="40">
        <f>'[1] Y autismo'!D416+'[1]Y017 PSBC capacitacion'!D416+'[1]Y061 1000 dias de vida'!D416+'[1]Y014 alimentacion escolar'!D416+'[1]Y015 Situa emergencia desastres'!D416+'[1]Y017PSBC APOYOS'!D416+'[1]Y060 GRUPOS PRIORITARIOS'!D416+'[1]Y017 DIF PILARES'!D416</f>
        <v>13</v>
      </c>
      <c r="E417" s="82" t="s">
        <v>129</v>
      </c>
      <c r="F417" s="38" t="s">
        <v>30</v>
      </c>
      <c r="G417" s="38" t="s">
        <v>1172</v>
      </c>
      <c r="H417" s="41" t="s">
        <v>1173</v>
      </c>
      <c r="I417" s="162">
        <v>2575.02</v>
      </c>
      <c r="J417" s="43">
        <f>'[1] Y autismo'!J416+'[1]Y017 PSBC capacitacion'!J416+'[1]Y061 1000 dias de vida'!J416+'[1]Y014 alimentacion escolar'!J416+'[1]Y015 Situa emergencia desastres'!J416+'[1]Y017PSBC APOYOS'!J416+'[1]Y060 GRUPOS PRIORITARIOS'!J416+'[1]Y017 DIF PILARES'!J416</f>
        <v>33475.26</v>
      </c>
      <c r="K417" s="138"/>
      <c r="L417" s="156"/>
      <c r="M417" s="97"/>
      <c r="N417" s="156"/>
      <c r="O417" s="97"/>
      <c r="P417" s="156"/>
      <c r="Q417" s="97"/>
      <c r="R417" s="156"/>
      <c r="S417" s="97"/>
      <c r="T417" s="156"/>
      <c r="U417" s="97"/>
      <c r="V417" s="156"/>
      <c r="W417" s="97"/>
      <c r="X417" s="156"/>
      <c r="Y417" s="97">
        <v>2575.02</v>
      </c>
      <c r="Z417" s="43">
        <v>33475.26</v>
      </c>
      <c r="AA417" s="97"/>
      <c r="AB417" s="156"/>
      <c r="AC417" s="97"/>
      <c r="AD417" s="156"/>
      <c r="AE417" s="118"/>
      <c r="AF417" s="156"/>
      <c r="AG417" s="131"/>
      <c r="AH417" s="156"/>
      <c r="AI417" s="232">
        <f t="shared" si="51"/>
        <v>33475.26</v>
      </c>
    </row>
    <row r="418" spans="1:35" ht="76.5" x14ac:dyDescent="0.25">
      <c r="A418" s="40">
        <v>44102</v>
      </c>
      <c r="B418" s="38" t="s">
        <v>438</v>
      </c>
      <c r="C418" s="141"/>
      <c r="D418" s="40">
        <f>'[1] Y autismo'!D417+'[1]Y017 PSBC capacitacion'!D417+'[1]Y061 1000 dias de vida'!D417+'[1]Y014 alimentacion escolar'!D417+'[1]Y015 Situa emergencia desastres'!D417+'[1]Y017PSBC APOYOS'!D417+'[1]Y060 GRUPOS PRIORITARIOS'!D417+'[1]Y017 DIF PILARES'!D417</f>
        <v>13</v>
      </c>
      <c r="E418" s="82" t="s">
        <v>129</v>
      </c>
      <c r="F418" s="38" t="s">
        <v>30</v>
      </c>
      <c r="G418" s="38" t="s">
        <v>1174</v>
      </c>
      <c r="H418" s="41" t="s">
        <v>1175</v>
      </c>
      <c r="I418" s="162">
        <v>3297.6749999999997</v>
      </c>
      <c r="J418" s="43">
        <f>'[1] Y autismo'!J417+'[1]Y017 PSBC capacitacion'!J417+'[1]Y061 1000 dias de vida'!J417+'[1]Y014 alimentacion escolar'!J417+'[1]Y015 Situa emergencia desastres'!J417+'[1]Y017PSBC APOYOS'!J417+'[1]Y060 GRUPOS PRIORITARIOS'!J417+'[1]Y017 DIF PILARES'!J417</f>
        <v>42869.774999999994</v>
      </c>
      <c r="K418" s="138"/>
      <c r="L418" s="156"/>
      <c r="M418" s="97"/>
      <c r="N418" s="156"/>
      <c r="O418" s="97"/>
      <c r="P418" s="156"/>
      <c r="Q418" s="97"/>
      <c r="R418" s="156"/>
      <c r="S418" s="97"/>
      <c r="T418" s="156"/>
      <c r="U418" s="97"/>
      <c r="V418" s="156"/>
      <c r="W418" s="97"/>
      <c r="X418" s="156"/>
      <c r="Y418" s="97">
        <v>3297.6749999999997</v>
      </c>
      <c r="Z418" s="43">
        <v>42869.774999999994</v>
      </c>
      <c r="AA418" s="97"/>
      <c r="AB418" s="156"/>
      <c r="AC418" s="97"/>
      <c r="AD418" s="156"/>
      <c r="AE418" s="118"/>
      <c r="AF418" s="156"/>
      <c r="AG418" s="131"/>
      <c r="AH418" s="156"/>
      <c r="AI418" s="232">
        <f t="shared" si="51"/>
        <v>42869.774999999994</v>
      </c>
    </row>
    <row r="419" spans="1:35" ht="76.5" x14ac:dyDescent="0.25">
      <c r="A419" s="40">
        <v>44102</v>
      </c>
      <c r="B419" s="38" t="s">
        <v>439</v>
      </c>
      <c r="C419" s="141"/>
      <c r="D419" s="40">
        <f>'[1] Y autismo'!D418+'[1]Y017 PSBC capacitacion'!D418+'[1]Y061 1000 dias de vida'!D418+'[1]Y014 alimentacion escolar'!D418+'[1]Y015 Situa emergencia desastres'!D418+'[1]Y017PSBC APOYOS'!D418+'[1]Y060 GRUPOS PRIORITARIOS'!D418+'[1]Y017 DIF PILARES'!D418</f>
        <v>26</v>
      </c>
      <c r="E419" s="82" t="s">
        <v>129</v>
      </c>
      <c r="F419" s="38" t="s">
        <v>30</v>
      </c>
      <c r="G419" s="38" t="s">
        <v>1176</v>
      </c>
      <c r="H419" s="41" t="s">
        <v>1177</v>
      </c>
      <c r="I419" s="162">
        <v>1934.4299999999998</v>
      </c>
      <c r="J419" s="43">
        <f>'[1] Y autismo'!J418+'[1]Y017 PSBC capacitacion'!J418+'[1]Y061 1000 dias de vida'!J418+'[1]Y014 alimentacion escolar'!J418+'[1]Y015 Situa emergencia desastres'!J418+'[1]Y017PSBC APOYOS'!J418+'[1]Y060 GRUPOS PRIORITARIOS'!J418+'[1]Y017 DIF PILARES'!J418</f>
        <v>50295.179999999993</v>
      </c>
      <c r="K419" s="138"/>
      <c r="L419" s="156"/>
      <c r="M419" s="97"/>
      <c r="N419" s="156"/>
      <c r="O419" s="97"/>
      <c r="P419" s="156"/>
      <c r="Q419" s="97"/>
      <c r="R419" s="156"/>
      <c r="S419" s="97"/>
      <c r="T419" s="156"/>
      <c r="U419" s="97"/>
      <c r="V419" s="156"/>
      <c r="W419" s="97"/>
      <c r="X419" s="156"/>
      <c r="Y419" s="97">
        <v>1934.4299999999998</v>
      </c>
      <c r="Z419" s="43">
        <v>50295.179999999993</v>
      </c>
      <c r="AA419" s="97"/>
      <c r="AB419" s="156"/>
      <c r="AC419" s="97"/>
      <c r="AD419" s="156"/>
      <c r="AE419" s="118"/>
      <c r="AF419" s="156"/>
      <c r="AG419" s="131"/>
      <c r="AH419" s="156"/>
      <c r="AI419" s="232">
        <f t="shared" si="51"/>
        <v>50295.179999999993</v>
      </c>
    </row>
    <row r="420" spans="1:35" ht="76.5" x14ac:dyDescent="0.25">
      <c r="A420" s="40">
        <v>44102</v>
      </c>
      <c r="B420" s="38" t="s">
        <v>440</v>
      </c>
      <c r="C420" s="141"/>
      <c r="D420" s="40">
        <f>'[1] Y autismo'!D419+'[1]Y017 PSBC capacitacion'!D419+'[1]Y061 1000 dias de vida'!D419+'[1]Y014 alimentacion escolar'!D419+'[1]Y015 Situa emergencia desastres'!D419+'[1]Y017PSBC APOYOS'!D419+'[1]Y060 GRUPOS PRIORITARIOS'!D419+'[1]Y017 DIF PILARES'!D419</f>
        <v>26</v>
      </c>
      <c r="E420" s="82" t="s">
        <v>129</v>
      </c>
      <c r="F420" s="38" t="s">
        <v>30</v>
      </c>
      <c r="G420" s="38" t="s">
        <v>1178</v>
      </c>
      <c r="H420" s="41" t="s">
        <v>1179</v>
      </c>
      <c r="I420" s="162">
        <v>2983.93</v>
      </c>
      <c r="J420" s="43">
        <f>'[1] Y autismo'!J419+'[1]Y017 PSBC capacitacion'!J419+'[1]Y061 1000 dias de vida'!J419+'[1]Y014 alimentacion escolar'!J419+'[1]Y015 Situa emergencia desastres'!J419+'[1]Y017PSBC APOYOS'!J419+'[1]Y060 GRUPOS PRIORITARIOS'!J419+'[1]Y017 DIF PILARES'!J419</f>
        <v>77582.192880399991</v>
      </c>
      <c r="K420" s="158"/>
      <c r="L420" s="156">
        <f>SUM(K414:K420)</f>
        <v>0</v>
      </c>
      <c r="M420" s="97"/>
      <c r="N420" s="156"/>
      <c r="O420" s="97"/>
      <c r="P420" s="156"/>
      <c r="Q420" s="97"/>
      <c r="R420" s="156"/>
      <c r="S420" s="97"/>
      <c r="T420" s="156"/>
      <c r="U420" s="97"/>
      <c r="V420" s="156"/>
      <c r="W420" s="97"/>
      <c r="X420" s="156"/>
      <c r="Y420" s="97">
        <v>2983.93</v>
      </c>
      <c r="Z420" s="43">
        <v>77582.192880399991</v>
      </c>
      <c r="AA420" s="97"/>
      <c r="AB420" s="156"/>
      <c r="AC420" s="97"/>
      <c r="AD420" s="156"/>
      <c r="AE420" s="118"/>
      <c r="AF420" s="156"/>
      <c r="AG420" s="131"/>
      <c r="AH420" s="156"/>
      <c r="AI420" s="232">
        <f t="shared" si="51"/>
        <v>77582.192880399991</v>
      </c>
    </row>
    <row r="421" spans="1:35" s="139" customFormat="1" ht="32.25" customHeight="1" thickBot="1" x14ac:dyDescent="0.3">
      <c r="B421" s="238"/>
      <c r="C421" s="238"/>
      <c r="D421" s="165"/>
      <c r="I421" s="239"/>
      <c r="J421" s="240">
        <f>J153+J99+J8</f>
        <v>179718648.00077814</v>
      </c>
      <c r="K421" s="250"/>
      <c r="L421" s="240">
        <f>L153+L99+L8</f>
        <v>0</v>
      </c>
      <c r="M421" s="251"/>
      <c r="N421" s="240">
        <f>N153+N99+N8</f>
        <v>0</v>
      </c>
      <c r="O421" s="252"/>
      <c r="P421" s="240">
        <f>P153+P99+P8</f>
        <v>0</v>
      </c>
      <c r="Q421" s="252"/>
      <c r="R421" s="240">
        <f>R153+R99+R8</f>
        <v>0</v>
      </c>
      <c r="S421" s="252"/>
      <c r="T421" s="240">
        <f>T153+T99+T8</f>
        <v>0</v>
      </c>
      <c r="U421" s="252"/>
      <c r="V421" s="240">
        <f>V153+V99+V8</f>
        <v>200000</v>
      </c>
      <c r="W421" s="253"/>
      <c r="X421" s="240">
        <f>X153+X99+X8</f>
        <v>687742.98975079996</v>
      </c>
      <c r="Y421" s="252"/>
      <c r="Z421" s="240">
        <f>Z153+Z99+Z8</f>
        <v>178830905.01102734</v>
      </c>
      <c r="AA421" s="252"/>
      <c r="AB421" s="240">
        <f>AB153+AB99+AB8</f>
        <v>0</v>
      </c>
      <c r="AC421" s="252"/>
      <c r="AD421" s="240">
        <f>AD153+AD99+AD8</f>
        <v>0</v>
      </c>
      <c r="AE421" s="252"/>
      <c r="AF421" s="240">
        <f>AF153+AF99+AF8</f>
        <v>0</v>
      </c>
      <c r="AG421" s="252"/>
      <c r="AH421" s="240">
        <f>AH153+AH99+AH8</f>
        <v>0</v>
      </c>
      <c r="AI421" s="244">
        <f>P421+R421+T421+V421+X421+Z421+AB421+AD421+AF421+AH421+L421+N421</f>
        <v>179718648.00077814</v>
      </c>
    </row>
    <row r="422" spans="1:35" s="139" customFormat="1" ht="32.25" customHeight="1" thickTop="1" x14ac:dyDescent="0.25">
      <c r="B422" s="238"/>
      <c r="C422" s="238"/>
      <c r="D422" s="237"/>
      <c r="I422" s="239"/>
      <c r="J422" s="245"/>
      <c r="K422" s="166"/>
      <c r="L422" s="245"/>
      <c r="M422" s="241"/>
      <c r="N422" s="245"/>
      <c r="O422" s="242"/>
      <c r="P422" s="245"/>
      <c r="Q422" s="242"/>
      <c r="R422" s="245"/>
      <c r="S422" s="242"/>
      <c r="T422" s="245"/>
      <c r="U422" s="242"/>
      <c r="V422" s="245"/>
      <c r="W422" s="243"/>
      <c r="X422" s="245"/>
      <c r="Y422" s="242"/>
      <c r="Z422" s="245"/>
      <c r="AA422" s="242"/>
      <c r="AB422" s="245"/>
      <c r="AC422" s="242"/>
      <c r="AD422" s="245"/>
      <c r="AE422" s="242"/>
      <c r="AF422" s="245"/>
      <c r="AG422" s="242"/>
      <c r="AH422" s="245"/>
      <c r="AI422" s="246"/>
    </row>
    <row r="423" spans="1:35" s="139" customFormat="1" ht="32.25" customHeight="1" x14ac:dyDescent="0.35">
      <c r="A423" s="254" t="s">
        <v>1188</v>
      </c>
      <c r="B423" s="254"/>
      <c r="C423" s="254"/>
      <c r="D423" s="237"/>
      <c r="G423" s="254" t="s">
        <v>1189</v>
      </c>
      <c r="H423" s="254"/>
      <c r="I423" s="254"/>
      <c r="J423" s="254"/>
      <c r="K423" s="254"/>
      <c r="L423" s="245"/>
      <c r="M423" s="241"/>
      <c r="N423" s="245"/>
      <c r="O423" s="242"/>
      <c r="P423" s="245"/>
      <c r="Q423" s="242"/>
      <c r="R423" s="245"/>
      <c r="S423" s="254" t="s">
        <v>1190</v>
      </c>
      <c r="T423" s="254"/>
      <c r="U423" s="254"/>
      <c r="V423" s="254"/>
      <c r="W423" s="254"/>
      <c r="X423" s="254"/>
      <c r="Y423" s="242"/>
      <c r="Z423" s="245"/>
      <c r="AA423" s="242"/>
      <c r="AB423" s="245"/>
      <c r="AC423" s="242"/>
      <c r="AD423" s="245"/>
      <c r="AE423" s="242"/>
      <c r="AF423" s="245"/>
      <c r="AG423" s="242"/>
      <c r="AH423" s="245"/>
      <c r="AI423" s="246"/>
    </row>
    <row r="424" spans="1:35" x14ac:dyDescent="0.25">
      <c r="O424" s="45"/>
    </row>
    <row r="425" spans="1:35" x14ac:dyDescent="0.25">
      <c r="J425" s="167"/>
      <c r="M425" s="55"/>
      <c r="O425" s="55"/>
      <c r="Q425" s="55"/>
      <c r="S425" s="55"/>
      <c r="U425" s="55"/>
      <c r="W425" s="55"/>
      <c r="Y425" s="55"/>
      <c r="AA425" s="55"/>
      <c r="AC425" s="55"/>
      <c r="AE425" s="55"/>
      <c r="AG425" s="55"/>
      <c r="AI425" s="247"/>
    </row>
    <row r="426" spans="1:35" ht="18.75" x14ac:dyDescent="0.3">
      <c r="B426" s="168"/>
      <c r="C426" s="168"/>
      <c r="F426" s="169"/>
      <c r="M426" s="55"/>
      <c r="Q426" s="55"/>
      <c r="S426" s="55"/>
      <c r="U426" s="55"/>
      <c r="W426" s="55"/>
      <c r="Y426" s="55"/>
      <c r="AA426" s="55"/>
      <c r="AC426" s="55"/>
      <c r="AE426" s="55"/>
      <c r="AG426" s="55"/>
      <c r="AI426" s="249"/>
    </row>
    <row r="427" spans="1:35" x14ac:dyDescent="0.25">
      <c r="M427" s="55"/>
      <c r="Q427" s="55"/>
      <c r="S427" s="55"/>
      <c r="U427" s="55"/>
      <c r="W427" s="55"/>
      <c r="Y427" s="55"/>
      <c r="AA427" s="55"/>
      <c r="AC427" s="55"/>
      <c r="AE427" s="55"/>
      <c r="AG427" s="55"/>
      <c r="AI427" s="248"/>
    </row>
    <row r="428" spans="1:35" x14ac:dyDescent="0.25">
      <c r="AE428" s="55"/>
      <c r="AG428" s="55"/>
    </row>
    <row r="429" spans="1:35" x14ac:dyDescent="0.25">
      <c r="AE429" s="55"/>
    </row>
    <row r="430" spans="1:35" x14ac:dyDescent="0.25">
      <c r="Q430" s="55"/>
      <c r="AG430" s="55"/>
    </row>
    <row r="431" spans="1:35" ht="21" x14ac:dyDescent="0.35">
      <c r="A431" s="254" t="s">
        <v>1180</v>
      </c>
      <c r="B431" s="254"/>
      <c r="C431" s="254"/>
      <c r="G431" s="271" t="s">
        <v>1182</v>
      </c>
      <c r="H431" s="271"/>
      <c r="I431" s="271"/>
      <c r="J431" s="271"/>
      <c r="K431" s="271"/>
      <c r="S431" s="255" t="s">
        <v>1183</v>
      </c>
      <c r="T431" s="255"/>
      <c r="U431" s="255"/>
      <c r="V431" s="255"/>
      <c r="W431" s="255"/>
      <c r="X431" s="255"/>
      <c r="AE431" s="55"/>
    </row>
    <row r="432" spans="1:35" ht="21" x14ac:dyDescent="0.35">
      <c r="A432" s="254" t="s">
        <v>1181</v>
      </c>
      <c r="B432" s="254"/>
      <c r="C432" s="254"/>
      <c r="G432" s="254" t="s">
        <v>1184</v>
      </c>
      <c r="H432" s="254"/>
      <c r="I432" s="254"/>
      <c r="J432" s="254"/>
      <c r="K432" s="254"/>
      <c r="S432" s="255" t="s">
        <v>1185</v>
      </c>
      <c r="T432" s="255"/>
      <c r="U432" s="255"/>
      <c r="V432" s="255"/>
      <c r="W432" s="255"/>
      <c r="X432" s="255"/>
    </row>
    <row r="433" spans="11:33" ht="21" x14ac:dyDescent="0.35">
      <c r="S433" s="254" t="s">
        <v>1186</v>
      </c>
      <c r="T433" s="254"/>
      <c r="U433" s="254"/>
      <c r="V433" s="254"/>
      <c r="W433" s="254"/>
      <c r="X433" s="254"/>
    </row>
    <row r="443" spans="11:33" x14ac:dyDescent="0.25">
      <c r="K443" s="55"/>
      <c r="M443" s="55"/>
      <c r="O443" s="55"/>
      <c r="Q443" s="55"/>
      <c r="S443" s="55"/>
      <c r="U443" s="55"/>
      <c r="W443" s="55"/>
      <c r="Y443" s="55"/>
      <c r="AA443" s="55"/>
      <c r="AC443" s="55"/>
      <c r="AE443" s="55"/>
      <c r="AG443" s="55"/>
    </row>
  </sheetData>
  <mergeCells count="36">
    <mergeCell ref="C1:AI1"/>
    <mergeCell ref="A423:C423"/>
    <mergeCell ref="A431:C431"/>
    <mergeCell ref="A432:C432"/>
    <mergeCell ref="G423:K423"/>
    <mergeCell ref="G431:K431"/>
    <mergeCell ref="G432:K432"/>
    <mergeCell ref="C3:AI3"/>
    <mergeCell ref="AA5:AB6"/>
    <mergeCell ref="AC5:AD6"/>
    <mergeCell ref="AE5:AF6"/>
    <mergeCell ref="AG5:AH6"/>
    <mergeCell ref="AI5:AI7"/>
    <mergeCell ref="W5:X6"/>
    <mergeCell ref="Y5:Z6"/>
    <mergeCell ref="J5:J7"/>
    <mergeCell ref="K5:L6"/>
    <mergeCell ref="M5:N6"/>
    <mergeCell ref="F5:F7"/>
    <mergeCell ref="S423:X423"/>
    <mergeCell ref="S433:X433"/>
    <mergeCell ref="S432:X432"/>
    <mergeCell ref="S431:X431"/>
    <mergeCell ref="C2:AI2"/>
    <mergeCell ref="A5:A7"/>
    <mergeCell ref="B5:B7"/>
    <mergeCell ref="C5:C7"/>
    <mergeCell ref="D5:D7"/>
    <mergeCell ref="E5:E7"/>
    <mergeCell ref="O5:P6"/>
    <mergeCell ref="Q5:R6"/>
    <mergeCell ref="S5:T6"/>
    <mergeCell ref="U5:V6"/>
    <mergeCell ref="G5:G7"/>
    <mergeCell ref="H5:H7"/>
    <mergeCell ref="I5:I7"/>
  </mergeCells>
  <pageMargins left="1.3779527559055118" right="0.19685039370078741" top="0.98425196850393704" bottom="0.98425196850393704" header="0.51181102362204722" footer="0.51181102362204722"/>
  <pageSetup paperSize="5"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PLANEACION</cp:lastModifiedBy>
  <cp:lastPrinted>2024-07-04T22:01:24Z</cp:lastPrinted>
  <dcterms:created xsi:type="dcterms:W3CDTF">2024-07-03T19:24:55Z</dcterms:created>
  <dcterms:modified xsi:type="dcterms:W3CDTF">2024-07-04T22:03:25Z</dcterms:modified>
</cp:coreProperties>
</file>